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พัทธ์ธิดา\สสอ.ละงู\ปีงบ 2568\งานแผน\"/>
    </mc:Choice>
  </mc:AlternateContent>
  <xr:revisionPtr revIDLastSave="0" documentId="13_ncr:1_{38A47E7C-BA0D-43AE-8EB1-E02EB39DC493}" xr6:coauthVersionLast="47" xr6:coauthVersionMax="47" xr10:uidLastSave="{00000000-0000-0000-0000-000000000000}"/>
  <bookViews>
    <workbookView xWindow="-108" yWindow="-108" windowWidth="23256" windowHeight="12456" tabRatio="961" xr2:uid="{00000000-000D-0000-FFFF-FFFF00000000}"/>
  </bookViews>
  <sheets>
    <sheet name="ปะหน้า" sheetId="35" r:id="rId1"/>
    <sheet name="ยุทธศาสตร์ คปสอ." sheetId="39" r:id="rId2"/>
    <sheet name="ทบทวนแผนยุทธ์" sheetId="23" r:id="rId3"/>
    <sheet name="พัฒนาบุคลากร" sheetId="24" r:id="rId4"/>
    <sheet name="ผู้สูงอายุ" sheetId="26" r:id="rId5"/>
    <sheet name="ปฐมภูมิ" sheetId="27" r:id="rId6"/>
    <sheet name="สิ่งแวดล้อม" sheetId="28" r:id="rId7"/>
    <sheet name="แม่และเด็ก" sheetId="29" r:id="rId8"/>
    <sheet name="To Be No.1" sheetId="30" r:id="rId9"/>
    <sheet name="CD" sheetId="31" r:id="rId10"/>
    <sheet name="บุโหลน" sheetId="32" r:id="rId11"/>
    <sheet name="Data Audit" sheetId="33" r:id="rId12"/>
    <sheet name="STIs" sheetId="34" r:id="rId13"/>
    <sheet name="ตรวจสอบภายใน" sheetId="36" r:id="rId14"/>
    <sheet name="อสม." sheetId="37" r:id="rId15"/>
    <sheet name="DM-HT" sheetId="40" r:id="rId16"/>
    <sheet name="ทันตเด็กปฐมวัย" sheetId="41" r:id="rId17"/>
    <sheet name="ทันตANC" sheetId="42" r:id="rId18"/>
  </sheets>
  <definedNames>
    <definedName name="_xlnm.Print_Area" localSheetId="8">'To Be No.1'!$A$1:$J$50</definedName>
  </definedNames>
  <calcPr calcId="191029"/>
</workbook>
</file>

<file path=xl/calcChain.xml><?xml version="1.0" encoding="utf-8"?>
<calcChain xmlns="http://schemas.openxmlformats.org/spreadsheetml/2006/main">
  <c r="F20" i="35" l="1"/>
  <c r="G15" i="37"/>
  <c r="G26" i="33"/>
  <c r="G73" i="31"/>
  <c r="K72" i="31"/>
  <c r="K71" i="31"/>
  <c r="K69" i="31"/>
  <c r="K67" i="31"/>
  <c r="G65" i="31"/>
  <c r="K64" i="31"/>
  <c r="K62" i="31"/>
  <c r="G60" i="31"/>
  <c r="K59" i="31"/>
  <c r="K57" i="31"/>
  <c r="G55" i="31"/>
  <c r="K54" i="31"/>
  <c r="K52" i="31"/>
  <c r="K50" i="31"/>
  <c r="G48" i="31"/>
  <c r="K46" i="31"/>
  <c r="K44" i="31"/>
  <c r="K42" i="31"/>
  <c r="G39" i="31"/>
  <c r="K38" i="31"/>
  <c r="K36" i="31"/>
  <c r="K34" i="31"/>
  <c r="G32" i="31"/>
  <c r="G74" i="31" s="1"/>
  <c r="K30" i="31"/>
  <c r="K28" i="31"/>
  <c r="K22" i="31"/>
  <c r="G29" i="36"/>
  <c r="G20" i="36"/>
  <c r="C18" i="35"/>
  <c r="G44" i="32"/>
  <c r="G39" i="32"/>
  <c r="G33" i="32"/>
  <c r="G31" i="36" l="1"/>
  <c r="G45" i="32"/>
</calcChain>
</file>

<file path=xl/sharedStrings.xml><?xml version="1.0" encoding="utf-8"?>
<sst xmlns="http://schemas.openxmlformats.org/spreadsheetml/2006/main" count="1146" uniqueCount="560">
  <si>
    <t>ชื่อโครงการ</t>
  </si>
  <si>
    <t>ตอบสนองประเด็นยุทธ์ศาสตร์คปสอ.</t>
  </si>
  <si>
    <t>ตอบสนองตัวชี้วัดระดับ คปสอ. (MOU)</t>
  </si>
  <si>
    <t>วัตถุประสงค์</t>
  </si>
  <si>
    <t>ตัวชี้วัดผลผลิต (Outputs)</t>
  </si>
  <si>
    <t>ตัวชี้วัดผลลัพธ์ (Outcomes)</t>
  </si>
  <si>
    <t>กิจกรรม</t>
  </si>
  <si>
    <t>เป้าหมาย</t>
  </si>
  <si>
    <t>พื้นที่ดำเนินการ</t>
  </si>
  <si>
    <t>ระยะเวลาดำเนินการ</t>
  </si>
  <si>
    <t>ตัวชี้วัดกิจกรรม</t>
  </si>
  <si>
    <t>รายละเอียดงบประมาณ</t>
  </si>
  <si>
    <t>ผู้รับผิดชอบ</t>
  </si>
  <si>
    <t>หมายเหตุ</t>
  </si>
  <si>
    <t>รายละเอียดค่าใช้จ่าย</t>
  </si>
  <si>
    <t>จำนวนเงิน</t>
  </si>
  <si>
    <t>แหล่งงบ</t>
  </si>
  <si>
    <t xml:space="preserve"> -</t>
  </si>
  <si>
    <t>ประเด็นยุทธศาสตร์</t>
  </si>
  <si>
    <t>ยุทธศาสตร์ที่ 1 การพัฒนาระบบบริการสุขภาพให้มีมาตรฐาน</t>
  </si>
  <si>
    <t>ยุทธศาสตร์ที่ 2 การส่งเสริมการดูแลสุขภาพแบบองค์รวม</t>
  </si>
  <si>
    <t>ยุทธศาสตร์ที่ 3 การส่งเสริมการมีส่วนร่วมของเครือข่ายในการดูแลสุขภาพ</t>
  </si>
  <si>
    <t>ยุทธศาสตร์ที่ 4 การส่งเสริมการบริหารจัดการโดยใช้หลักธรรมาภิบาล</t>
  </si>
  <si>
    <t>ยุทธศาสตร์ที่ 5 การพัฒนาสิ่งแวดล้อมที่เอื้อต่อการมีสุขภาพดี</t>
  </si>
  <si>
    <t>ยุทธศาสตร์ที่ 6 การสนับสนุนการเทคโนโลยีที่ทันสมัยและสารสนเทศในการดําเนินงาน</t>
  </si>
  <si>
    <t>แผนงานโครงการ ปีงบประมาณ 2568  คปสอ.ละงู จังหวัดสตูล</t>
  </si>
  <si>
    <t>โครงการสรุปผลการดำเนินงาน ทบทวนแผนยุทธศาสตร์และจัดทำแผนปฏิบัติการ คปสอ.ละงู ปีงบประมาณ พ.ศ.2568</t>
  </si>
  <si>
    <t>1. เพื่อสรุปผลการดำเนินงานตามแผนปฏิบัติการสาธารณสุข คปสอ.ละงู ปีงบประมาณ พ.ศ. 2567</t>
  </si>
  <si>
    <t>2. เพื่อทบทวนแผนยุทธศาสตร์สาธารณสุข คปสอ.ละงู ปีงบประมาณ พ.ศ. 2567 - 2570</t>
  </si>
  <si>
    <t>ประชุมเชิงปฏิบัติการสรุปผลการดำเนินงาน ทบทวนแผนยุทธศาสตร์และจัดทำแผนปฏิบัติการ</t>
  </si>
  <si>
    <t>จนท.รพ. จำนวน 20 คน
จนท.สสอ. จำนวน 9 คน
จนท.รพ.สต. จำนวน 20 คน</t>
  </si>
  <si>
    <t>สถานที่เอกชนในอำเภอละงู</t>
  </si>
  <si>
    <t xml:space="preserve"> 2 วัน 1 คืน
(เดือนตุลาคม 67)</t>
  </si>
  <si>
    <t>1. ค่าอาหารกลางวัน จำนวน 50 คน ๆ ละ 250 บาท*2 มื้อ เป็นเงิน 25,000 บาท</t>
  </si>
  <si>
    <t>2. ค่าอาหารว่างและเครื่องดื่ม จำนวน 50 คน ๆ ละ 50 บาท*2 มื้อ * 2 วัน เป็นเงิน 10,000 บาท</t>
  </si>
  <si>
    <t>3. ค่าอาหารเย็น จำนวน 50 คน ๆ ละ 250 บาท*1 มื้อ เป็นเงิน 12,500 บาท</t>
  </si>
  <si>
    <t>4. ค่าที่พัก จำนวน 50 คน ๆ ละ 750 บาท*1 คืน เป็นเงิน 37,500 บาท</t>
  </si>
  <si>
    <t>5. ค่าเช่าห้องประชุม จำนวน 1 ห้อง ๆ ละ 5,000 บาท *2 วัน เป็นเงิน 10,000 บาท</t>
  </si>
  <si>
    <t>6. ค่าสมนาคุณวิทยากร จำนวน 8 ชั่วโมง ๆ ละ 300 บาท เป็นเงิน 2,400 บาท</t>
  </si>
  <si>
    <t>7. ค่าถ่ายเอกสารและวัสดุการประชุม เป็นเงิน 1,000 บาท</t>
  </si>
  <si>
    <t>สสอ.ละงู</t>
  </si>
  <si>
    <t>ร้อยละ 100 ของ คปสอ.ละงูมีแผนปฏิบัติการ ปีงบประมาณ พ.ศ.2568</t>
  </si>
  <si>
    <t>เงินบำรุง รพ.ละงู</t>
  </si>
  <si>
    <t>โครงการพัฒนาศักยภาพบุคลากร คปสอ.ละงู ปีงบประมาณ พ.ศ.2568</t>
  </si>
  <si>
    <t>ประชุมเชิงปฏิบัติการพัฒนาบุคลากร</t>
  </si>
  <si>
    <t>ห้องประชุม สสอ.ละงู</t>
  </si>
  <si>
    <t>2 วัน (รุ่นละ 1 วัน)</t>
  </si>
  <si>
    <t xml:space="preserve">
จนท.สสอ. และ รพ.สต.จำนวน 70 คน (แบ่งเป็น 2 รุ่น ๆ ละ 35 คน)
</t>
  </si>
  <si>
    <t>1. ร้อยละ 80 ของ จนท.ได้รับการพัฒนาบุคลากร
2. ร้อยละ 80 ของผู้เข้าร่วมโครงการมีความพึงพอใจ</t>
  </si>
  <si>
    <t>1. ค่าอาหารกลางวัน จำนวน 35 คน ๆ ละ 100 บาท*2 มื้อ เป็นเงิน 7,000 บาท</t>
  </si>
  <si>
    <t>2. ค่าอาหารว่างและเครื่องดื่ม จำนวน 35 คน ๆ ละ 35 บาท*2 มื้อ * 2 วัน เป็นเงิน 4,900 บาท</t>
  </si>
  <si>
    <t>3. ค่าสมนาคุณวิทยากร จำนวน 6 ชั่วโมง ๆ ละ 300 บาท * 2 รุ่น เป็นเงิน 3,600 บาท</t>
  </si>
  <si>
    <t>4. ค่าถ่ายเอกสารและวัสดุการประชุม เป็นเงิน 3,500 บาท</t>
  </si>
  <si>
    <t>โครงการขับเคลื่อนการดำเนินงานผู้สูงอายุ อำเภอละงู จังหวัดสตูล ปีงบประมาณ 2568</t>
  </si>
  <si>
    <t>ตอบสนองประเด็นยุทธ์ศาสตร์ คปสอ.</t>
  </si>
  <si>
    <t>ประเด็นยุทธศาสตร์ที่ 2 : การส่งเสริมการดูแลสุขภาพแบบองค์รวม</t>
  </si>
  <si>
    <t>ประเด็นยุทธศาสตร์ที่ 3 : การส่งเสริมการมีส่วนร่วมของเครือข่ายในการดูแลสุขภาพ</t>
  </si>
  <si>
    <t>1) ร้อยละ 100 ของตำบลที่มีชมรมผู้สูงอายุผ่านเกณฑ์คุณภาพ ระดับดีขึ้นไป (ร่าง)</t>
  </si>
  <si>
    <t>๑) เพื่อให้เจ้าหน้าที่ผู้รับผิดชอบงานผู้สูงอายุของทุกเครื่อข่ายมีความรู้ ความเข้าใจ ไปในทิศทางเดียวกัน</t>
  </si>
  <si>
    <t>๒) ภาคีเครือข่ายที่เกี่ยวข้องกับงานผู้สูงอายุ มีความรู้ ความเข้าใจในบทบาทหน้าที่ของตนเอง และเกิดการบูรณาการงานผู้สูงอายุร่วมกัน</t>
  </si>
  <si>
    <t>๓) ผู้สูงอายุได้รับการดูแลตามแนวทาง/มาตรฐาน ที่กำหนด ได้เข้าถึงสิทธิประโยชน์ของตน</t>
  </si>
  <si>
    <t>1) เจ้าหน้าที่ผู้รับผิดชอบ และภาคีเครือข่ายที่เกี่ยวข้อง มีความรู้ ความเข้าใจในบทบาทหน้าที่ของตนเอง</t>
  </si>
  <si>
    <t>2) ทุกภาคีเครือข่ายที่เกี่ยวข้องมีการขับเคลื่อนการดำเนินงานตามบทบาทหน้าที่</t>
  </si>
  <si>
    <t>3) ผู้สูงอายุได้รับการดูแลตามแนวทาง/มาตรฐาน ที่กำหนด</t>
  </si>
  <si>
    <t>๑) ทุกภาคีเครือข่ายเกิดการบูรณาการในการดูแลผู้สูงอายุ</t>
  </si>
  <si>
    <t>๒) ผู้สูงอายุ และผู้ดูแลผู้สูงอายุ สามารถดูแลตนเองได้</t>
  </si>
  <si>
    <t>๓) ผู้สูงอายุที่มีภาวะพึ่งพิงได้รับชุดสิทธิประโยชน์ตามที่กำหนด</t>
  </si>
  <si>
    <t>1) กิจกรรมประชุมเชิงปฏิบัติการ</t>
  </si>
  <si>
    <t>บุคลากรสาธารณสุข จำนวน 15 คน</t>
  </si>
  <si>
    <t xml:space="preserve"> ทุก รพ.สต.ในพื้นที่</t>
  </si>
  <si>
    <t>ม.ค.-ก.พ.68</t>
  </si>
  <si>
    <t>1) จำนวนผู้เข้าร่วม</t>
  </si>
  <si>
    <t>1) ค่าอาหารกลางวัน</t>
  </si>
  <si>
    <t>เงินบำรุงรพ.ละงู</t>
  </si>
  <si>
    <t>น.ส.ฐานิศา สาเบด</t>
  </si>
  <si>
    <t xml:space="preserve">    พัฒนาศักยภาพบุคลากรสาธารณสุข</t>
  </si>
  <si>
    <t xml:space="preserve"> ประกอบด้วย</t>
  </si>
  <si>
    <t xml:space="preserve">    ประชุม</t>
  </si>
  <si>
    <t xml:space="preserve">    ผู้รับผิดชอบงานผู้สูงอายุ (1 วัน)</t>
  </si>
  <si>
    <t xml:space="preserve"> 1) จนท.รพ.สต.</t>
  </si>
  <si>
    <t>2) ค่าอาหารว่างและเครื่องดื่ม</t>
  </si>
  <si>
    <t xml:space="preserve"> 2) จนท.สสอ.</t>
  </si>
  <si>
    <t xml:space="preserve">    จำนวน 15 คนๆ ละ 30 บาท X 2 มื้อ</t>
  </si>
  <si>
    <t xml:space="preserve"> 3) จนท.คลินิคผู้สูงอายุของ รพ.</t>
  </si>
  <si>
    <t>3) ค่าวิทยากรจากหน่วยงานในสังกัด สสจ.สตูล</t>
  </si>
  <si>
    <t xml:space="preserve">    จำนวน 5 ชั่วโมงๆ ละ 300 บาท </t>
  </si>
  <si>
    <t>4) ค่าวัสดุ/อุปกรณ์ ประกอบการอบรม</t>
  </si>
  <si>
    <t>รวมเงิน</t>
  </si>
  <si>
    <t>2) กิจกรรมประชุมเชิงปฏิบัติการ</t>
  </si>
  <si>
    <t>อำเภอละงู</t>
  </si>
  <si>
    <t xml:space="preserve">    จำนวน 30 คนๆ ละ 80 บาท X 1 มื้อ</t>
  </si>
  <si>
    <t xml:space="preserve">    จำนวน 30 คนๆ ละ 30 บาท X 2 มื้อ</t>
  </si>
  <si>
    <t>3) ค่าวิทยากรจากหน่วยงานนอกสังกัด สสจ.สตูล</t>
  </si>
  <si>
    <t xml:space="preserve">    จำนวน 5 ชั่วโมงๆ ละ 600 บาท </t>
  </si>
  <si>
    <t>3) กิจกรรมประชุมเชิงปฏิบัติการ</t>
  </si>
  <si>
    <t>ภาคีเครือข่ายในการดำเนินงาน LTC</t>
  </si>
  <si>
    <t>เม.ย.-พ.ค.68</t>
  </si>
  <si>
    <t xml:space="preserve">    พัฒนาศักยภาพในการดำเนินงาน</t>
  </si>
  <si>
    <t xml:space="preserve">    การดูแลผู้สูงอายุที่มีภาวะพึ่งพิง : LTC</t>
  </si>
  <si>
    <t xml:space="preserve"> 1) จนท.คลินิคผู้สูงอายุของ รพ.</t>
  </si>
  <si>
    <t xml:space="preserve">   (จัดประชุมในสถานที่เอกชน 1 วัน</t>
  </si>
  <si>
    <t xml:space="preserve"> 3) จนท.รพ.สต.</t>
  </si>
  <si>
    <t xml:space="preserve"> 4) จนท.กองสาธารณสุข อปท.</t>
  </si>
  <si>
    <t xml:space="preserve"> 5) อสบ.ของ อปท</t>
  </si>
  <si>
    <t xml:space="preserve"> 6) CG ของ รพ.สต.</t>
  </si>
  <si>
    <t>5) ค่าวัสดุ/อุปกรณ์ ประกอบการอบรม</t>
  </si>
  <si>
    <t>ภาคีเครือข่ายในการดำเนินงานผู้สูงอายุ</t>
  </si>
  <si>
    <t>เม.ย.- มิ.ย.68</t>
  </si>
  <si>
    <t xml:space="preserve">    พัฒนาศักยภาพคณะกรรมการ</t>
  </si>
  <si>
    <t xml:space="preserve">   ชมรมผู้สูงอายุ</t>
  </si>
  <si>
    <t xml:space="preserve"> 4) จนท.กองสวัสดิการฯ อปท.</t>
  </si>
  <si>
    <t xml:space="preserve"> 5) คณะกรรมการชมรมผู้สูงอายุ</t>
  </si>
  <si>
    <t>5) กิจกรรมประชุมเชิงปฏิบัติการและ</t>
  </si>
  <si>
    <t>รพ.สต. อำเภอละงู</t>
  </si>
  <si>
    <t>มี.ค.- ก.ย.68</t>
  </si>
  <si>
    <t>1) จำนวนผู้สูงอายุ</t>
  </si>
  <si>
    <t xml:space="preserve">    การคัดกรองสุขภาพผู้สุงอายุ ตลอดจน</t>
  </si>
  <si>
    <t xml:space="preserve">   ให้การดูแลผู้สูงอายุที่มีภาวะเสี่ยง</t>
  </si>
  <si>
    <t xml:space="preserve">   ต่อการพลัดตกหกล้ม</t>
  </si>
  <si>
    <t xml:space="preserve">   (กิจกรรมจัดในพื้นที่ของ รพ.สต. 11 แห่ง</t>
  </si>
  <si>
    <t xml:space="preserve">    X 11 แห่ง</t>
  </si>
  <si>
    <t>11 แห่ง</t>
  </si>
  <si>
    <t>รวมเป็นเงินทั้งสิ้น</t>
  </si>
  <si>
    <t>โครงการพัฒนาระบบบริการสุขภาพปฐมภูมิ อำเภอละงู จังหวัดสตูล ปีงบประมาณ 2568</t>
  </si>
  <si>
    <t>ประเด็นยุทธศาสตร์ที่ 1 : การพัฒนาระบบบริการสุขภาพให้มีมาตรฐาน</t>
  </si>
  <si>
    <t xml:space="preserve">1) ระดับความสำเร็จของหน่วยบริการปฐมภูมิผ่านเกณฑ์คุณภาพและมาตรฐานในการให้บริการสุขภาพปฐมภูมิ ร้อยละ 30 ขึ้นไป </t>
  </si>
  <si>
    <t>๑) พัฒนาหน่วยบริการสุขภาพทุกระดับให้ได้มาตรฐานตามเกณฑ์</t>
  </si>
  <si>
    <t>๒) เพิ่มศักยภาพระบบบริการสุขภาพให้มีความเชื่อมโยงกัน</t>
  </si>
  <si>
    <t>๓) ส่งเสริม สนับสนุนการมีส่วนร่วมของภาคีเครือข่ายทุกภาคส่วนในการสร้างเสริมสุขภาวะของประชาชน</t>
  </si>
  <si>
    <t>1.) หน่วยบริการปฐมภูมิผ่านเกณฑ์คุณภาพและมาตรฐานในการให้บริการสุขภาพปฐมภูมิ</t>
  </si>
  <si>
    <t>2) พัฒนา PCU/ NPCU Catchment Area ต้นแบบ ดำเนินงานผ่านเกณฑ์คุณภาพที่กำหนด</t>
  </si>
  <si>
    <t>๑) หน่วยบริการสุขภาพในพื้นที่ทุกแห่งผ่านเกณฑ์คุณภาพและมาตรฐานในการให้บริการสุขภาพปฐมภูมิ</t>
  </si>
  <si>
    <t>๒) ประชาชนในพื้นที่สามารถเข้าถึงบริการได้มากชึ้น</t>
  </si>
  <si>
    <t>๓) ระบบการส่งต่อผู้ป่วยที่มีประสิทธิภาพ</t>
  </si>
  <si>
    <t>1) กิจกรรมประชุมชี้แจงแนวทาง</t>
  </si>
  <si>
    <t>คณะกรรมการ คปสอ. และผู้รับผิดชอบงาน</t>
  </si>
  <si>
    <t xml:space="preserve"> รพ.สต.ในพื้นที่</t>
  </si>
  <si>
    <t>ม.ค.-พ.ค.68</t>
  </si>
  <si>
    <t>1.) จำนวนผู้เข้าร่วม</t>
  </si>
  <si>
    <t xml:space="preserve">    การดำเนินงานตามเกณฑ์คุณภาพและ</t>
  </si>
  <si>
    <t xml:space="preserve"> จำนวน 40 คนประกอบด้วย</t>
  </si>
  <si>
    <t>รวม 11 แห่ง</t>
  </si>
  <si>
    <t xml:space="preserve">     ประชุม</t>
  </si>
  <si>
    <t xml:space="preserve">    จำนวน 40 คนๆ ละ 80 บาท X 1 มื้อ</t>
  </si>
  <si>
    <t xml:space="preserve">    มาตรฐานระบบบริการสุขภาพปฐมภูมิ</t>
  </si>
  <si>
    <t xml:space="preserve"> 1) คณะกรรรมการ คปสอ.</t>
  </si>
  <si>
    <t xml:space="preserve">    (1 วัน)</t>
  </si>
  <si>
    <t xml:space="preserve"> 2) จนทผู้รับผิดชอบงาน</t>
  </si>
  <si>
    <t xml:space="preserve">    จำนวน 40 คนๆ ละ 30 บาท X 2 มื้อ</t>
  </si>
  <si>
    <t xml:space="preserve"> 3) คณะทำงาน</t>
  </si>
  <si>
    <t>2) กิจกรรมเยี่ยมติดตามผลการประเมิน</t>
  </si>
  <si>
    <t>ทีมประเมินฯ ระดับอำเภอ จำนวน 20 คน</t>
  </si>
  <si>
    <t>มี.ค.-ก.ค.68</t>
  </si>
  <si>
    <t>1.) รพ.สต.ในพื้นที่</t>
  </si>
  <si>
    <t xml:space="preserve">    ตนเองของ รพ.สต.</t>
  </si>
  <si>
    <t>ตามคำสั่งฯ ประกอบด้วย</t>
  </si>
  <si>
    <t xml:space="preserve">     ทุกแห่ง</t>
  </si>
  <si>
    <t xml:space="preserve">    จำนวน 40 คนๆ ละ 80 บาท X 1 มื้อ  X 6 วัน</t>
  </si>
  <si>
    <t xml:space="preserve">    ( 11 รพ.สต : 6 วัน)</t>
  </si>
  <si>
    <t xml:space="preserve"> 1) จนท.รพ.ละงู </t>
  </si>
  <si>
    <t xml:space="preserve">    </t>
  </si>
  <si>
    <t xml:space="preserve">    จำนวน 40 คนๆ ละ 30 บาท X 2 มื้อ X 6 วัน</t>
  </si>
  <si>
    <t>1) กิจกรรมประชุมสรุปผลการดำเนินงาน</t>
  </si>
  <si>
    <t>ส.ค.-ก.ย.68</t>
  </si>
  <si>
    <t xml:space="preserve">    โครงการ และถอดบทเรียนการดำเนินงาน</t>
  </si>
  <si>
    <t>เพื่อพัฒนาศักยภาพทีมและเครือข่ายด้านอนามัยสิ่งแวดล้อมในการดำเนินงานในพื้นที่</t>
  </si>
  <si>
    <t>โรงพยาบาลส่งเสริมสุขภาพตำบล ได้รับการเยี่ยมเสริมพลังการดำเนินงาน GREEN &amp; CLEAN Sub-district Health Promotion Hospital</t>
  </si>
  <si>
    <t xml:space="preserve">          เจ้าหน้าที่สาธารณสุขและเครือข่าย มีความรู้ความเข้าใจด้านอนามัยสิ่งแวดล้อม สามารถนำไปใช้ในการดำเนินงาน GREEN &amp; CLEAN Sub-district Health Promotion Hospital และเฝ้าระวังอนามัยสิ่งแวดล้อมในโรงเรียนและชุมชน</t>
  </si>
  <si>
    <t xml:space="preserve">          เจ้าหน้าที่สาธารณสุขและเครือข่าย เข้าร่วมโครงการไม่น้อยกว่าร้อยละ ๘๐</t>
  </si>
  <si>
    <t xml:space="preserve">          เจ้าหน้าที่สาธารณสุขและเครือข่าย มีความรู้ด้านอนามัยสิ่งแวดล้อม ไม่น้อยกว่าร้อยละ ๖๐</t>
  </si>
  <si>
    <t xml:space="preserve">          โรงพยาบาลส่งเสริมสุขภาพตำบล ได้รับการเยี่ยมเสริมพลังการดำเนินงาน GREEN &amp; CLEAN Sub-district Health Promotion Hospital ร้อยละ 100 </t>
  </si>
  <si>
    <t>1.อบรมเฝ้าระวังอนามัยสิ่งแวดล้อมในโรงเรียน</t>
  </si>
  <si>
    <t>เครือข่าย อสม. จนท.สาธารณสุข ครู</t>
  </si>
  <si>
    <t>โรงเรียนระดับประถมศึกษาใน อ.ละงู(48 แห่ง)</t>
  </si>
  <si>
    <t xml:space="preserve"> มกราคม 2568</t>
  </si>
  <si>
    <t>อุทัยวรรณ /ฟารุค</t>
  </si>
  <si>
    <t>3.ออกตรวจประเมินโรงอาหารในโรงเรียนระดับประถมศึกษา</t>
  </si>
  <si>
    <t xml:space="preserve">โรงอาหารในโรงเรียน </t>
  </si>
  <si>
    <t>โรงอาหารในโรงเรียนระดับประถมศึกษาทุกแห่งได้รับการตรวจตามมาตรฐานการสุขาภิบาลอาหาร</t>
  </si>
  <si>
    <t>2.อบรม IC ยกระดับ GCSh</t>
  </si>
  <si>
    <t>พยาบาล IC /ผู้รับผิดชอบงานสิ่งแวดล้อม/แม่บ้านใน รพ.สต.</t>
  </si>
  <si>
    <t>รพ.สต.ทุกแห่ง</t>
  </si>
  <si>
    <t>พยาบาล IC /ผู้รับผิดชอบงานสิ่งแวดล้อม/แม่บ้านใน รพ.สต. ได้รับการอบรมปีละ 1 ครั้ง</t>
  </si>
  <si>
    <t>3.กิจกรรมเยี่ยมเสริมพลังการดำเนินงาน GCSh ใน รพ.สต.</t>
  </si>
  <si>
    <t xml:space="preserve">รพ.สต. 4 แห่ง(รพ.สต.RE-ac หมดอายุการรับรอง  3 แห่ง ยกระดับ 1 แห่ง)  </t>
  </si>
  <si>
    <t>รพ.สต. 4 แห่งได้รับการRE-acและยกระดับ</t>
  </si>
  <si>
    <t>รวมทั้งสิ้น</t>
  </si>
  <si>
    <t>ร้อยละ 100 ของ คปสอ.ละงูมีแผนปฏิบัติการประจำปีงบประมาณ พ.ศ.2568</t>
  </si>
  <si>
    <t>จนท.คปสอ.ละงู นำแผนปฏิบัติการการประจำปีงบประมาณ พ.ศ.2568 ไปใช้ดำเนินงาน</t>
  </si>
  <si>
    <t>ระดับความสำเร็จของการขับเคลื่อนการดำเนินงานตำบลมหัศจรรย์ 1,000 วัน สู่ 2,500 วัน ผ่านการประเมินอย่างน้อย ๒ ตำบล</t>
  </si>
  <si>
    <t>๑) เพื่อให้เจ้าหน้าที่ผู้รับผิดชอบงานส่งเสริมสุขภาพอนามัยแม่และเด็กของทุกเครื่อข่ายมีความรู้ ความเข้าใจ ไปในทิศทางเดียวกัน</t>
  </si>
  <si>
    <t>๒) เจ้าหน้าที่ผู้รับผิดชอบ และภาคีเครือข่ายที่เกี่ยวข้อง มีความรู้ ความเข้าใจในบทบาทหน้าที่ของตนเอง</t>
  </si>
  <si>
    <t>๓) ส่งเสริมให้การตั้งครรภ์มีคุณภาพ ลูกเกิดรอดแม่ปลอดภัย และเด็กปฐมวัยเติบโตเต็มศักยภาพ</t>
  </si>
  <si>
    <t>๑) ทุกภาคีเครือข่ายเกิดการบูรณาการในการดูแลหญิงตั้งครรภ์และเด็กปฐมวัย</t>
  </si>
  <si>
    <t>๒) ลูกเกิดรอดแม่ปลอดภัยและเด็กปฐมวัยเติบโตเต็มศักยภาพพัฒนาการสมวัย มีคุณภาพชีวิตที่ดี</t>
  </si>
  <si>
    <t>เงินบำรุง    รพ.ละงู</t>
  </si>
  <si>
    <t xml:space="preserve">ปรางทิพย์ มะแอเคียน   สสอ.ละงู </t>
  </si>
  <si>
    <t>อสม.</t>
  </si>
  <si>
    <t>อสม.มีความรู้การดูแลหญิงตั้งครรภ์</t>
  </si>
  <si>
    <t>เจ้าหน้าที่สาธารณสุข</t>
  </si>
  <si>
    <t>โครงการป้องกันและแก้ไขปัญหายาเสพติด TO BE NUMBER ONE คปสอ.ละงู ปีงบประมาณ พ.ศ. 2568</t>
  </si>
  <si>
    <t xml:space="preserve">เพื่อให้บุคลากรได้รับการพัฒนาศักยภาพ </t>
  </si>
  <si>
    <t>ร้อยละ 80 ของบุคลากรได้รับการพัฒนาศักยภาพ</t>
  </si>
  <si>
    <t>บุคลากรที่เข้าร่วมโครงการมีการนำความรู้ไปใช้ในการปฏิบัติงาน</t>
  </si>
  <si>
    <t xml:space="preserve"> -กลุ่มเป้าหมายเข้าร่วมโครงการไม่น้อยกว่าร้อยละ 80                     
-กลุ่มเป้าหมายมีความความเข้าใจเกี่ยวกับการสุขาภิบาลอาหารไม่น้อยกว่าร้อยละ 60</t>
  </si>
  <si>
    <r>
      <t xml:space="preserve"> - ค่าอาหารคณะทำงานและผู้เข้าร่วม 80.-บาท x 68 คน x 1 มื้อ x 1 วัน  
- ค่าอาหารว่างและเครื่องดื่มคณะทำงานและผู้เข้าร่วม 30.- บาท x 68 คน x 2 มื้อ x 1 วัน 
- ค่าวัสดุอุปกรณ์ในการประชุม   4,500 
- ค่าสมนาคุณวิทยากร 300.- บาท x 2 คน x 6 ชั่วโมง x 1 วัน   </t>
    </r>
    <r>
      <rPr>
        <sz val="14"/>
        <color rgb="FFFF0000"/>
        <rFont val="TH SarabunIT๙"/>
        <family val="2"/>
      </rPr>
      <t xml:space="preserve">                                         </t>
    </r>
  </si>
  <si>
    <t xml:space="preserve">   -ค่าอาหารในการประชุมมวางแผนคณะทำงาน  80.-บาท x 20 คน x 1 มื้อ x 1 วัน 
-ค่าอาหารว่างและเครื่องดื่มในการประชุมมวางแผนคณะทำงาน 30.-บาท x 20 คน x 2 มื้อ x 1 วัน 
- ค่าเบี้ยเลี้ยงในการออกตรวจโรงอาหารในโรงเรียนจำนวน 5 คน วันละ 120 บาท * 20 วัน    </t>
  </si>
  <si>
    <t xml:space="preserve"> - ค่าอาหารคณะทำงานและผู้เข้าร่วม 80.-บาท x 40 คน x 1 มื้อ x 1 วัน 
- ค่าอาหารว่างและเครื่องดื่มคณะทำงานและผู้เข้าร่วม 40.- บาท x 30 คน x 2 มื้อ x 1 วัน 
- ค่าสมนาคุณวิทยากร 300.- บาท x 2 คน x 6 ชั่วโมง x 1 วัน                                                  </t>
  </si>
  <si>
    <t xml:space="preserve"> - ค่าอาหารคณะทำงานและผู้เข้าร่วม 80.-บาท x 10 คน x 4วัน
-ค่าอาหารว่างและเครื่องดื่มคณะทำงานและผู้เข้าร่วม 30.- บาท x 10 คน x 2 มื้อ x 4 วัน                                                                 </t>
  </si>
  <si>
    <t>โครงการเฝ้าระวังและป้องกันโรคติดต่อ คปสอ.ละงู จังหวัดสตูล ปีงบประมาณ พ.ศ. ๒๕๖๘</t>
  </si>
  <si>
    <t>๑) เพื่อเฝ้าระวัง ป้องกัน และควบคุม โรคติดต่อที่สำคัญในพื้นที่ตามระบบรายงาน 506</t>
  </si>
  <si>
    <t xml:space="preserve">๒) เพื่อพัฒนาทีมหน่วยสอบสวนโรคเคลื่อนที่เร็ว (SRRT)  </t>
  </si>
  <si>
    <t>๓) เพื่อให้กลุ่มเสี่ยงโรคเรื้อนได้รับการคัดกรองโรคติดต่อในพื้นที่</t>
  </si>
  <si>
    <t>๔) เพื่อแลกเปลี่ยนเรียนรู้ในการพัฒนาคุณภาพการเฝ้าระวัง ป้องกัน และควบคุม โรคติดต่อที่สำคัญในพื้นที่ตามระบบรายงาน 506</t>
  </si>
  <si>
    <t xml:space="preserve">2) ทุกภาคีเครือข่ายที่เกี่ยวข้องมีการขับเคลื่อนการดำเนินงานตามบทบาทหน้าที่ในทีมหน่วยสอบสวนโรคเคลื่อนที่เร็ว (SRRT)  </t>
  </si>
  <si>
    <t xml:space="preserve">๓) เจ้าหน้าที่ผู้รับผิดชอบ และภาคีเครือข่ายที่เกี่ยวข้องได้ค้นหาและคักกรองกลุ่มเสี่ยงโรคเรื้อนได้รับการคัดกรองและเฝ้าระวัง </t>
  </si>
  <si>
    <t>๔) เจ้าหน้าที่ผู้รับผิดชอบ และภาคีเครือข่ายที่เกี่ยวข้องมีการแลกเปลี่ยนเรีนรู้ในเวทีแลกเปลี่ยนเรียนรู้รายงานสอบสวนทางระบาดวิทยา</t>
  </si>
  <si>
    <t>๑) หมู่บ้านสามารถเฝ้าระวัง ป้องกัน และควบคุม โรคติดต่อที่สำคัญในพื้นที่ตามระบบรายงาน 506</t>
  </si>
  <si>
    <t>๒) ทีมสอบสวนโรคเคลื่อนที่เร็ว (SRRT) ได้รับการพัฒนาศักยภาพด้านการเฝ้าระวังทางระบาดวิทยา</t>
  </si>
  <si>
    <t>๓) กลุ่มเสี่ยงโรคเรื้อนได้รับการคัดกรองและเฝ้าระวังอย่างต่อเนื่อง</t>
  </si>
  <si>
    <t>๔) เวทีแลกเปลี่ยนเรียนรู้รายงานสอบสวนทางระบาดวิทยา</t>
  </si>
  <si>
    <t>1) กิจกรรมประชุมวางแผนเฝ้าระวัง</t>
  </si>
  <si>
    <t>ผู้รับผิดชอบงาน คร. จำนวน 25 คน</t>
  </si>
  <si>
    <t>ม.ค.68 - กย.68</t>
  </si>
  <si>
    <t>นายอนันท์  เสียมไหม</t>
  </si>
  <si>
    <t>ป้องกัน และควบคุม โรคติดต่อที่สำคัญ</t>
  </si>
  <si>
    <t xml:space="preserve">    จำนวน 25 คนๆ ละ 80 บาท X 1 มื้อ</t>
  </si>
  <si>
    <t>ในพื้นที่ (ช่วงก่อนการระบาด)</t>
  </si>
  <si>
    <t xml:space="preserve"> 1) จนท.รพ.สต./PCU</t>
  </si>
  <si>
    <t xml:space="preserve"> 2) จนท.สสอ./ จนท.รพ.</t>
  </si>
  <si>
    <t xml:space="preserve">    จำนวน 25 คนๆ ละ 30 บาท X 2 มื้อ</t>
  </si>
  <si>
    <t xml:space="preserve"> 3) จนท.อปท.</t>
  </si>
  <si>
    <t>๒) กิจกรรมควบคุมโรคติดต่อที่สำคัญ</t>
  </si>
  <si>
    <t>1) ค่าอาหารกลางวัน (5วัน)</t>
  </si>
  <si>
    <t>ในพื้นที่ ตามระบบรายงาน 506</t>
  </si>
  <si>
    <t xml:space="preserve">    จำนวน 25 คนๆ ละ 80 บาท X 5 มื้อ </t>
  </si>
  <si>
    <t>(ช่วงการระบาด)</t>
  </si>
  <si>
    <t>2) ค่าอาหารว่างและเครื่องดื่ม (5วัน)</t>
  </si>
  <si>
    <t>พร้อมสรุปผลการดำเนินงาน</t>
  </si>
  <si>
    <t xml:space="preserve">3) กิจกรรมฟื้นฟูทีมหน่วยสอบสวนโรคเคลื่อนที่เร็ว (SRRT) อำเภอละงู </t>
  </si>
  <si>
    <t xml:space="preserve">เคลื่อนที่เร็ว (SRRT) อำเภอละงู </t>
  </si>
  <si>
    <t>4) กิจกรรมประชุมฝึกซ้อมแผนตอบโต้</t>
  </si>
  <si>
    <t>ภาวะฉุกเฉินทางสาธารณสุข</t>
  </si>
  <si>
    <t xml:space="preserve"> ๔) ผู้มีส่วนเกี่ยวข้อง</t>
  </si>
  <si>
    <t xml:space="preserve">๕) รณรงค์ค้นหาผู้สัมผัสโรคเรื้อน </t>
  </si>
  <si>
    <t>6) สุ่มสำรวจลูกน้ำยุงลายโดยทีมอำเภอ</t>
  </si>
  <si>
    <t>ผู้รับผิดชอบงาน คร. จำนวน 20 คน</t>
  </si>
  <si>
    <t>ตำบลที่มีการระบาดสูงสุด</t>
  </si>
  <si>
    <t xml:space="preserve"> ๓) ตัวแทน อสม. </t>
  </si>
  <si>
    <t xml:space="preserve">๗) กองทุน สเปร์/ ยาทากันยุง </t>
  </si>
  <si>
    <t>สมาชิก/ หลังคาเรือนที่ มีการรายงาน</t>
  </si>
  <si>
    <t xml:space="preserve">1) ค่าสเปรย์กันยุง </t>
  </si>
  <si>
    <t>เพื่อสนับสนุน มาตรการ 3 -3-1</t>
  </si>
  <si>
    <t>การเกิดโรคไข้เลือดออก</t>
  </si>
  <si>
    <t xml:space="preserve">2) ค่าโลชั่นทากันยุงแบบซอง </t>
  </si>
  <si>
    <t>8) สรุปผลการดำเนินโครงการ</t>
  </si>
  <si>
    <t>ผู้รับผิดชอบงาน คร. จำนวน 30 คน</t>
  </si>
  <si>
    <t>และแลกเปลี่ยนเรียนรู้ "เวทีนำเสนอรายงาน</t>
  </si>
  <si>
    <t>สอบสวนโรคอำเภอละงู"</t>
  </si>
  <si>
    <t xml:space="preserve"> ๔) ตัวแทน อสม. </t>
  </si>
  <si>
    <t>โครงการหน่วยบริการสาธารณสุขเคลื่อนที่เพื่อชาวเกาะบุโหลน หมู่ที่ ๓ ตำบลปากน้ำ อำเภอละงู จังหวัดสตูล ปีงบประมาณ 2568</t>
  </si>
  <si>
    <t>ประเด็นยุทธศาสตร์ที่ ๑ : การพัฒนาระบบบริการสุขภาพให้มีมาตรฐาน</t>
  </si>
  <si>
    <t>1) เพื่อให้ประชาชนเข้าถึงบริการด้านสาธารณสุขได้อย่างสะดวกและทั่วถึง</t>
  </si>
  <si>
    <t>๒) เพื่อส่งเสริมสถานประกอบการร้านอาหารให้มีมาตรฐาน ร้านอาหารสะอาด รสชาติอร่อย</t>
  </si>
  <si>
    <t>๓) เพื่อเสริมสร้างชุมชนให้สามารถ ดูแลสุขภาพเบื้องตนได้อย่างถูกต้อง</t>
  </si>
  <si>
    <t>๑) ผู้รับบริการมีความพึงพอใจในการเข้ารับบริการ ด้านรักษาพยาบาล ส่งเสริมสุขภาพ ป้องกันโรค ฟื้นฟูผู้ป่วยและคุ้มครองผู้บริโภค เชิงรุก</t>
  </si>
  <si>
    <t>๒) ร้านอาหารผ่านเกณฑ์มาตรฐาน ร้านอาหารสะอาดรสชาติอร่อย ของกรมอนามัย กระทรวงสาธารณสุข</t>
  </si>
  <si>
    <t>๓) ประชาชนกลุ่มเป้าหมายมีความรู้ความเข้าใจ และเข้าถึงบริการการคัดกรองมะเร็งปากมดลูกและมะเร็งเต้านม</t>
  </si>
  <si>
    <t>๔) ประชาชนกลุ่มเป้าหมายมีความรู้ และเข้าถึงบริกาการตรวจคัดกรองตาผู้ป่วยเบาหวาน</t>
  </si>
  <si>
    <t xml:space="preserve">๕) ผู้ช่วยดูแลสุขภาพ มีความรู้และทักษะในการดูแลสุขภาพประชาชนกลุ่มเปราะบาง </t>
  </si>
  <si>
    <t xml:space="preserve">๑) ร้อยละ ๑๐๐ ของผู้รับบริการมีความพึงพอใจในการเข้ารับบริการ ด้านรักษาพยาบาล ส่งเสริมสุขภาพ ป้องกันโรค ฟื้นฟูผู้ป่วยและคุ้มครองผู้บริโภค </t>
  </si>
  <si>
    <t>๒) ร้อยละ ๑๐๐ ร้านอาหารผ่านเกณฑ์มาตรฐาน ร้านอาหารสะอาดรสชาติอร่อย ของกรมอนามัย กระทรวงสาธารณสุข</t>
  </si>
  <si>
    <t xml:space="preserve">๓) อบรมเชิงปฏิบัติการการคัดกรองมะเร็งปากมดลูกและมะเร็งเต้านม </t>
  </si>
  <si>
    <t xml:space="preserve">๔) อบรมเชิงปฏิบัติการตรวจคัดกรองตาผู้ป่วยเบาหวาน </t>
  </si>
  <si>
    <t xml:space="preserve">๕) ติดตามเยี่ยมผู้ช่วยดูแลสุขภาพ </t>
  </si>
  <si>
    <t>1) ออกหน่วยบริการสาธารณสุขเคลื่อนที่</t>
  </si>
  <si>
    <t>บุคลากรสาธารณสุข จำนวน ๒๖ คน</t>
  </si>
  <si>
    <t xml:space="preserve">หมู่ที่ ๓ </t>
  </si>
  <si>
    <t>ม.ค.-ก.ย.68</t>
  </si>
  <si>
    <t>1) จำนวนประชาชน</t>
  </si>
  <si>
    <t xml:space="preserve">1) ค่าโดยสารเรือรับจ้างประจำทาง ไป-กลับ </t>
  </si>
  <si>
    <t xml:space="preserve">   ณ หมู่ที่ ๓ ตำบลปากน้ำ  อำเภอละงู</t>
  </si>
  <si>
    <t xml:space="preserve"> กิจกรรม ประกอบด้วย</t>
  </si>
  <si>
    <t xml:space="preserve">ตำบลปากน้ำ </t>
  </si>
  <si>
    <t>กลุ่มเป้าหมาย</t>
  </si>
  <si>
    <t xml:space="preserve">    จำนวน ๒๖ คนๆ ละ ๙๐๐ บาท </t>
  </si>
  <si>
    <t>นายณัฐโชค  บูเก็ม</t>
  </si>
  <si>
    <t xml:space="preserve">   จังหวัดสตูล</t>
  </si>
  <si>
    <t>ที่เข้าร่วมกิจกรรม</t>
  </si>
  <si>
    <t>2) ค่าที่พักคณะทำงาน</t>
  </si>
  <si>
    <t>จังหวัดสตูล</t>
  </si>
  <si>
    <t xml:space="preserve">    จำนวน ๒๖ คนๆ ละ 750 บาท X 1 คืน</t>
  </si>
  <si>
    <t>3) ค่าเบี้ยเลี้ยงคณะทำงาน</t>
  </si>
  <si>
    <t xml:space="preserve">    จำนวน 26 คนๆ ละ 240 บาท X 2 วัน</t>
  </si>
  <si>
    <t>2) อบรมเชิงปฏิบัติการคัดกรอง</t>
  </si>
  <si>
    <t xml:space="preserve">    มะเร็งปากมดลูกและมะเร็งเต้านม </t>
  </si>
  <si>
    <t xml:space="preserve">จำนวน 50 คน </t>
  </si>
  <si>
    <t xml:space="preserve">    จำนวน 50 คนๆ ละ 80 บาท X 1 มื้อ</t>
  </si>
  <si>
    <t xml:space="preserve">    จำนวน 50 คนๆ ละ 30 บาท X 2 มื้อ</t>
  </si>
  <si>
    <t>3) อบรมเชิงปฏิบัติการตรวจคัดกรองตา</t>
  </si>
  <si>
    <t xml:space="preserve">     ผู้ป่วยเบาหวาน  </t>
  </si>
  <si>
    <t xml:space="preserve">จำนวน 21 คน </t>
  </si>
  <si>
    <t xml:space="preserve">    จำนวน 21 คนๆ ละ 80 บาท X 1 มื้อ</t>
  </si>
  <si>
    <t xml:space="preserve">    จำนวน 21 คนๆ ละ 30 บาท X 2 มื้อ</t>
  </si>
  <si>
    <r>
      <t>1.1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>รักษาพยาบาลเบื้องต้น</t>
    </r>
  </si>
  <si>
    <r>
      <t>1.2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>ให้บริการส่งเสริมสุขภาพ</t>
    </r>
  </si>
  <si>
    <r>
      <t>1.3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>ให้บริการป้องกันและควบคุมโรค</t>
    </r>
  </si>
  <si>
    <r>
      <t>1.4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>ให้บริการฟื้นฟู เยี่ยมผู้ป่วย</t>
    </r>
  </si>
  <si>
    <r>
      <t>1.5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>ให้บริการคุ้มครองผู้บริโภค</t>
    </r>
  </si>
  <si>
    <r>
      <t>1.6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>ตรวจประเมินร้านอาหารตามมาตรฐาน กรมอนามัย กระทรวงสาธารณสุข</t>
    </r>
  </si>
  <si>
    <r>
      <t>1.7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TH SarabunIT๙"/>
        <family val="2"/>
      </rPr>
      <t>ติดตามเยี่ยมนิเทศผู้ช่วยดูแลสุขภาพ</t>
    </r>
  </si>
  <si>
    <t>โครงการอบรมเชิงปฏิบัติการ พัฒนาระบบการจัดเก็บรายได้และการขอรับค่าใช้จ่ายเพื่อบริการสาธารณสุข โดยการใช้โปรแกรม  Data Audit  ปีงบประมาณ พ.ศ. ๒๕68</t>
  </si>
  <si>
    <t>ประเด็นยุทธศาสตร์ที่ 4 : พัฒนาระบบบริหารจัดการการเงิน ระบบสารสนเทศและยุทธศาสตร์</t>
  </si>
  <si>
    <t>๑) เพื่อให้เจ้าหน้าที่ หน่วยบริการมีความรู้ความเข้าใจ หลักเกณฑ์การขอเบิกรับค่าใช้จ่ายเพื่อบริการสาธารณสุข</t>
  </si>
  <si>
    <t xml:space="preserve">๒) เพื่อให้เจ้าหน้าที่ หน่วยบริการ สามารถใช้งาน โปรแกรม DataAudit </t>
  </si>
  <si>
    <t>๓) เพื่อให้หน่วยบริการ สามารถเบิกรับค่าใช้จ่ายเพื่อบริการสาธารณสุข ได้อย่างถูกต้อง</t>
  </si>
  <si>
    <t>๑) เจ้าหน้าที่ หน่วยบริการมีความรู้ความเข้าใจ หลักเกณฑ์การขอเบิกรับค่าใช้จ่ายเพื่อบริการสาธารณสุข</t>
  </si>
  <si>
    <t xml:space="preserve">๒) เจ้าหน้าที่ หน่วยบริการ สามารถใช้งาน โปรแกรม DataAudit </t>
  </si>
  <si>
    <t>๓) หน่วยบริการ สามารถเบิกรับค่าใช้จ่ายเพื่อบริการสาธารณสุข ได้อย่างถูกต้อง</t>
  </si>
  <si>
    <t xml:space="preserve">๑) หน่วยบริการ สามารถเบิกรับค่าใช้จ่ายเพื่อบริการสาธารณสุข </t>
  </si>
  <si>
    <t xml:space="preserve">๒) หน่วยบริการ มีระบบการจัดเก็บรายได้ </t>
  </si>
  <si>
    <t xml:space="preserve">๓) หน่วยบริการ มีรายได้เพิ่มมากขึ้น </t>
  </si>
  <si>
    <t>บุคลากรสาธารณสุข จำนวน 45 คน</t>
  </si>
  <si>
    <t>นายรุ่งศักดิ์</t>
  </si>
  <si>
    <t>จอสกุล</t>
  </si>
  <si>
    <t xml:space="preserve"> 3) จนท.รพ.ละงู</t>
  </si>
  <si>
    <t>3) ค่าวิทยากรจากหน่วยงาน ต่างจังหวัด</t>
  </si>
  <si>
    <t>แผนงานโครงการ ปีงบประมาณ 2567  คปสอ.ละงู จังหวัดสตูล</t>
  </si>
  <si>
    <t>ประเด็นยุทธศาสตร์ที่ 2 การส่งเสริมการดูแลสุขภาพแบบองค์รวม</t>
  </si>
  <si>
    <t>2) เพื่อให้กลุ่มเสี่ยงที่พบความผิดปกติได้รับการรักษา</t>
  </si>
  <si>
    <t>2. ร้อยละ 90 ของกลุ่มเป้าหมายที่พบผิดปกติได้รับการส่งต่อเพื่อการรักษา</t>
  </si>
  <si>
    <t>1) กลุ่มเป้าหมายอายุ 15 - 24 ปี ได้รับการตรวจคัดกรอง</t>
  </si>
  <si>
    <t>2) กลุ่มเป้าหมายที่ผิดปกติ ได้รับการส่งต่อเพื่อรับการรักษาทุกราย</t>
  </si>
  <si>
    <t>ร้อยละ 90 ของกลุ่มเป้าหมายได้รับการตรวจคัดกรอง</t>
  </si>
  <si>
    <t xml:space="preserve">  ค่าชุดตรวจ จำนวน 1,501 คน ๆ ละ 165 บาท </t>
  </si>
  <si>
    <t>คัดกรองกลุ่มเสี่ยงโรคซิฟิลิส และ HIV</t>
  </si>
  <si>
    <t>โรงเรียนระดับมัธยมศึกษา/ปวช/ปวส/ศกร.</t>
  </si>
  <si>
    <t xml:space="preserve"> สสอ.ละงู และ รพ.ละงู</t>
  </si>
  <si>
    <t>โครงการเฝ้าระวังและป้องกันโรคติดต่อทางเพศสัมพันธ์ คปสอ.ละงู จังหวัดสตูล ปีงบประมาณ พ.ศ. 2568</t>
  </si>
  <si>
    <r>
      <t xml:space="preserve">๑. นักเรียนชั้นมัธยมปลาย/ปวช./ปวส.ที่ศึกษาในระบบ จำนวน  1,147  คน
2. 2. นักเรียนอายุ 15 – 24 ปี ที่ศึกษานอกระบบ (ศกร.)    จำนวน 354 คน
 </t>
    </r>
    <r>
      <rPr>
        <b/>
        <sz val="14"/>
        <color theme="1"/>
        <rFont val="TH SarabunIT๙"/>
        <family val="2"/>
      </rPr>
      <t>รวมทั้งสิ้น 1,501 คน</t>
    </r>
  </si>
  <si>
    <t>1) เพื่อให้กลุ่มเสี่ยงอายุ 15 – 24 ปี ได้รับการคัดกรองโรคซิฟิลิสและ HIV</t>
  </si>
  <si>
    <t xml:space="preserve">แผนงานโครงการ คปสอ.ละงู ปีงบประมาณ พ.ศ. 2568 </t>
  </si>
  <si>
    <t>ลำดับ</t>
  </si>
  <si>
    <t>โครงการ</t>
  </si>
  <si>
    <t>จำนวนงบประมาณ</t>
  </si>
  <si>
    <t>โครงการขับเคลื่อนตำบลมหัศจรรย์ ๑๐๐๐ วัน สู่๒๕๐๐ วัน คปสอ.ละงู ปีงบประมาณ ๒๕๖๘</t>
  </si>
  <si>
    <t>โครงการยกระดับการจัดการอนามัยสิ่งแวดล้อมสถานบริการสาธารณสุขที่เป็นมิตรกับ
สิ่งแวดล้อม อำเภอละงู จังหวัดสตูล ปีงบประมาณ พ.ศ. 2568</t>
  </si>
  <si>
    <t>โครงการยกระดับการจัดการอนามัยสิ่งแวดล้อมสถานบริการสาธารณสุขที่เป็นมิตรกับสิ่งแวดล้อม อำเภอละงู จังหวัดสตูล ปีงบประมาณ พ.ศ. 2568</t>
  </si>
  <si>
    <t>โครงการอบรมพัฒนาระบบบริการจัดการตามหลักธรรมาภิบาลของการเงินและพัสดุ คปสอ.ละงู ปีงบประมาณ พ.ศ. 2568</t>
  </si>
  <si>
    <t>โครงพัฒนาศักยภาพ อสม. หมอคนที่ 1 อบรมพัฒนาศักยภาพ อสม.</t>
  </si>
  <si>
    <t>โครงการอบพัฒนาระบบบริหารจัดการตามหลักธรรมมาภิบาลของการเงินและพัสดุ คปสอ.ละงู จังหวัดสตูล  ปีงบประมาณ พ.ศ. ๒๕68</t>
  </si>
  <si>
    <t>๑) เพื่อป้องกันข้อผิดพลาดที่อาจจะเกิดขึ้นได้</t>
  </si>
  <si>
    <t>๒) เพื่อควบคุมป้องกันและกำกับติดตามดูแลการใช้จ่ายเงินทุกประเภท</t>
  </si>
  <si>
    <t>๓) เพื่อตรวจสอบความถูกต้องของระบบบัญชีทั้งด้านการเงินและพัสดุ</t>
  </si>
  <si>
    <t>4) เพื่อควบคุมการปฏิบัติงานการเงินและพัสดุให้ถูกต้องตามระเบียบของทางราชการ</t>
  </si>
  <si>
    <t>5) เพื่อติดตามเยี่ยมและตรวจสอบความถูกต้องของการปฏิบัติงานหน้างาน</t>
  </si>
  <si>
    <t>บุคลากรสาธารณสุข จำนวน30 คน</t>
  </si>
  <si>
    <t>พ.ย-ก.ย.68</t>
  </si>
  <si>
    <t>น.ส.มัติกา บูเก็ม</t>
  </si>
  <si>
    <t xml:space="preserve">   ผู้บริหารเจ้าหน้าที่การเงินและเจ้าหน้าที่</t>
  </si>
  <si>
    <t xml:space="preserve">   พัสดุของหน่วยบริการสาธารณสุข </t>
  </si>
  <si>
    <t xml:space="preserve"> 1) ผู้บริหาร</t>
  </si>
  <si>
    <t xml:space="preserve"> 3) จนท.การเงินและพัสดุของ</t>
  </si>
  <si>
    <t>3.ค่าสมนาคุณวิทยากร</t>
  </si>
  <si>
    <t xml:space="preserve">     หน่วยบริการสาธารณสุข</t>
  </si>
  <si>
    <t xml:space="preserve">    จำนวน 6 ชั่วโมงๆละ 300 บาท</t>
  </si>
  <si>
    <t>2) กิจกรรมตรวจเยี่ยมและตรวจสอบ</t>
  </si>
  <si>
    <t>ความถูกต้องของการปฏิบัติงานหน้างาน</t>
  </si>
  <si>
    <t xml:space="preserve">    หน่วยบริการสาธารณสุข</t>
  </si>
  <si>
    <t xml:space="preserve">    จำนวน 20 คนๆ ละ 80 บาท X 1 มื้อ</t>
  </si>
  <si>
    <t xml:space="preserve">    จำนวน 20คนๆ ละ 30 บาท X 2 มื้อ</t>
  </si>
  <si>
    <t>1) จนท.การเงินและพัสดุของ</t>
  </si>
  <si>
    <t xml:space="preserve">
โครงการพัฒนาศักยภาพแกนนำ อสม. (หมอคนที่ 1) ในการขับเคลื่อนงานระบบสุขภาพภาคประชาชน อำเภอละงู ประจำปีงบประมาณ พ.ศ. 2568
</t>
  </si>
  <si>
    <t xml:space="preserve">1. เพื่อพัฒนาศักยภาพให้ อสม. มีทักษะด้านเทคโนโลยีดิจิทัล สามารถใช้งานในเมนูแอปพลิเคชัน สมาร์ท อสม. ในการรายงานผลการดำเนินงานของ อสม. 
</t>
  </si>
  <si>
    <t>2. เพื่อพัฒนาศักยภาพ อสม.ในการสื่อสารสุขภาพและการปรับพฤติกรรมสุขภาพ</t>
  </si>
  <si>
    <t>1. อสม. มีศักยภาพในการจัดบริการสขภาพปฐมภูมิขั้นพื้นฐานโดยใช้เทคโนโลยีดิจิทัล ร้อยละ 65
2. อสม. มีความรู้ ความเข้าใจในการสื่อสารสุขภาพและการปรับพฤติกรรมสุขภาพ ร้อยละ 85</t>
  </si>
  <si>
    <t xml:space="preserve">อบรมเชิงปฏิบัติการพัฒนาศักยภาพแกนนำ อสม. (หมอคนที่ 1) ในการขับเคลื่อนงานระบบสุขภาพภาคประชาชน อำเภอละงู ประจำปีงบประมาณ พ.ศ. 2567 </t>
  </si>
  <si>
    <t>กลุ่มเป้าหมาย ทั้งหมดจำนวน 685 คนประกอบด้วย อสม. จำนวน 631 คน  จนท. สาธารณสุขและเครือข่าย จำนวน 54 คน</t>
  </si>
  <si>
    <t>เดือนเมษายน-พฤษภาคม 2567</t>
  </si>
  <si>
    <t>อสม. ที่เข้าร่วมอบรม เข้าใจและสามารถถ่ายทอดบทบาท อสม. (หมอคนที่ 1) ในการร่วมขับเคลื่อนงานระบบสุขภาพภาคประชาชน ร้อยละ 85</t>
  </si>
  <si>
    <t xml:space="preserve">1) ค่าอาหารกลางวัน จำนวน 685 คนๆ ละ 80 บาท X 1 มื้อ                                                                </t>
  </si>
  <si>
    <t>อารอฟ๊ะห์ ชาญน้ำ</t>
  </si>
  <si>
    <t xml:space="preserve">2) ค่าอาหารว่างและเครื่องดื่ม  จำนวน 685 คนๆ ละ </t>
  </si>
  <si>
    <t xml:space="preserve">30 บาท X 2 มื้อ </t>
  </si>
  <si>
    <t>4) ค่าวัสดุอุปกรณ์</t>
  </si>
  <si>
    <t>รวมเงินทั้งสิ้น</t>
  </si>
  <si>
    <t>อปท. เจ้าหน้าที่สาธารณสุข อสม.</t>
  </si>
  <si>
    <t>อสม.มีความรู้เฝ้าระวังการเติบโตและการประเมินพัฒนาการเด็ก ๐-๕ ปี</t>
  </si>
  <si>
    <t xml:space="preserve">รวมทั้งสิ้น  </t>
  </si>
  <si>
    <t xml:space="preserve">    จำนวน 20 คนๆ ละ 80 บาท X 11 แห่ง</t>
  </si>
  <si>
    <t xml:space="preserve">    จำนวน 20 คนๆ ละ 30 บาท X 2 มื้อ</t>
  </si>
  <si>
    <t>ขับเคลื่อนตำบลมหัศจรรย์ ๑๐๐๐ วัน สู่๒๕๐๐ วัน คปสอ.ละงู ปีงบประมาณ ๒๕๖๘</t>
  </si>
  <si>
    <t>ประชุมชี้แจงคณะดำเนินงาน</t>
  </si>
  <si>
    <t>มีค.-กย.   ๒๕๖๘</t>
  </si>
  <si>
    <t>มีการขับเคลื่อนตำบลมหัศจรรย์   ๒,๕๐๐ วัน</t>
  </si>
  <si>
    <t xml:space="preserve"> ๑) ค่าอาหารว่างและเครื่องดื่มจำนวน ๙๐ คนๆ ละ ๓0 บาท X ๑ มื้อ </t>
  </si>
  <si>
    <t>พัฒนาศักยภาพ อสม.เชี่ยวชาญพัฒนาศักยภาพ อสม .เชี่ยวชาญส่งเสริมสุขภาพหญิงตั้งครรภ์และเลี้ยงลูกด้วยนมแม่</t>
  </si>
  <si>
    <t xml:space="preserve">๑) ค่าอาหารกลางวันจำนวน ๕๐ คนๆ ละ 80บาท X 1 มื้อ 2) ค่าอาหารว่างและเครื่องดื่มจำนวน ๕๐ คนๆ   ละ ๓0 บาท X ๒ มื้อ    3) ค่าวิทยากรจากหน่วยงานนอกสังกัด จำนวน ๖ ชั่วโมงๆ ละ ๖๐๐ บาท 4) ค่าวัสดุ/อุปกรณ์ประกอบการอบรม ๑๐๐๐ บาท                        </t>
  </si>
  <si>
    <t xml:space="preserve">พัฒนาศักยภาพอสม.เชี่ยวชาญเฝ้าระวังการเจริญเติบโตเด็ก ๐-๕ปี                                                          </t>
  </si>
  <si>
    <t xml:space="preserve">๑) ค่าอาหารกลางวัน จำนวน ๗๕ คนๆ ละ 80บาท X 1 มื้อ x ๑วัน ๒)ค่าอาหารว่างและเครื่องดื่มจำนวน ๗๕ คนๆ ละ ๓0 บาท X ๒ มื้อx  3) ค่าวิทยากรจากหน่วยงานนอกสังกัด ๒ คนๆ ละ  ๓ ชั่วโมงๆ ละ ๖๐๐ บาท 4)ค่าวัสดุ/อุปกรณ์ประกอบการอบรม ๑๐๐๐ บาท                         </t>
  </si>
  <si>
    <t>เยี่ยมเสริมพลัง รพ.สต/ PCU ที่เป็นตัวแทนรับการประเมินของอำเภอจำนวน ๑ แห่ง</t>
  </si>
  <si>
    <t>ผ่านตำบลมหัศจรรย์           ๒,๕๐๐ วัน</t>
  </si>
  <si>
    <t>๑) ค่าอาหารกลางวัน จำนวน ๑๕ คนๆ ละ 80บาท X 1 มื้อx ๑วัน  2) ค่าอาหารว่างและเครื่องดื่มจำนวน ๑๕ คนๆ ละ ๓0 บาท X ๒ มื้อ x ๑ วัน</t>
  </si>
  <si>
    <t>1) เจ้าหน้าที่ผู้รับผิดชอบ และภาคีเครือข่ายที่เกี่ยวข้อง มีความรู้ ความเข้าใจในบทบาทหน้าที่ของตนเอง  
2) ทุกภาคีเครือข่ายที่เกี่ยวข้องมีการขับเคลื่อนการดำเนินงานตามบทบาทหน้าที่  
3) หญิงตั้งครรภ์และเด้กปฐมวัยได้รับการดูแลตามแนวทาง/มาตรฐาน ที่กำหนด</t>
  </si>
  <si>
    <t>๑) ค่าอาหารว่างและเครื่องดื่ม</t>
  </si>
  <si>
    <t xml:space="preserve">    จำนวน 25 คนๆ ละ 30 บาท X 1 มื้อ</t>
  </si>
  <si>
    <t>นางสาวฮาวา มัจฉา</t>
  </si>
  <si>
    <t xml:space="preserve"> 3) จนท.อปท. </t>
  </si>
  <si>
    <t>กรณี ออกสอบสวนโรคที่สำคัญทางระบาดวิทยา พร้อมรายงานสอบสวนโรคฯ</t>
  </si>
  <si>
    <t xml:space="preserve">    จำนวน 25 คนๆ ละ 30 บาท X 10 มื้อ</t>
  </si>
  <si>
    <t>กลุ่มเสี่ยงโรคเรื้อน -50 คน</t>
  </si>
  <si>
    <t>1) ค่าอาหารกลางวัน (3วัน)</t>
  </si>
  <si>
    <t>ช่วง การระบาดของโรคไข้เลือดออก</t>
  </si>
  <si>
    <t>/อสม.ในพื้นที่ (ช่วงการระบาด)</t>
  </si>
  <si>
    <t xml:space="preserve">    จำนวน 30 คนๆ ละ 80 บาท X 3 มื้อ</t>
  </si>
  <si>
    <t>2) ค่าอาหารว่างและเครื่องดื่ม (3วัน)</t>
  </si>
  <si>
    <t xml:space="preserve">    จำนวน 30 คนๆ ละ 30 บาท X 6 มื้อ</t>
  </si>
  <si>
    <t xml:space="preserve">จำนวน 100 กระป๋อง ๆ ละ 150 บาท </t>
  </si>
  <si>
    <t>จำนวน 1,000 ซอง ๆ ละ 10 บาท</t>
  </si>
  <si>
    <t xml:space="preserve"> </t>
  </si>
  <si>
    <t>รพ.สต.ในพื้นที่</t>
  </si>
  <si>
    <t xml:space="preserve">    ผู้รับผิดชอบงา (3 วัน)</t>
  </si>
  <si>
    <t xml:space="preserve">    จำนวน 45 คนๆ ละ 80 บาท X 3 มื้อ</t>
  </si>
  <si>
    <t xml:space="preserve">    จำนวน 45 คนๆ ละ 30 บาท X 6 มื้อ</t>
  </si>
  <si>
    <t xml:space="preserve">    จำนวน 6 ชั่วโมงๆ ละ 600 บาท  X 3 วัน</t>
  </si>
  <si>
    <t>4) ค่าเดินทางวิทยากร (ค่าเครื่องบินไป-กลับ)</t>
  </si>
  <si>
    <t>1) ค่าอาหารว่างและเครื่องดื่ม</t>
  </si>
  <si>
    <t>2)  ค่าวิทยากรจากหน่วยงานในสังกัด สสจ.สตูล</t>
  </si>
  <si>
    <t xml:space="preserve">     จำนวน 3 ชั่วโมงๆ ละ 300 บาท </t>
  </si>
  <si>
    <t>3)  ค่าวัสดุ/อุปกรณ์ ประกอบการอบรม</t>
  </si>
  <si>
    <t>จำนวน 83 คน ประกอบด้วย</t>
  </si>
  <si>
    <t xml:space="preserve">    จำนวน 83 คนๆ ละ 80 บาท X 1 มื้อ</t>
  </si>
  <si>
    <t xml:space="preserve">    จำนวน 83 คนๆ ละ 30 บาท X 2 มื้อ</t>
  </si>
  <si>
    <t xml:space="preserve">    กลุ่มเป้าหมาย 83 คน )</t>
  </si>
  <si>
    <t xml:space="preserve"> 7) นายก อปท. และ ปลัด อปท.</t>
  </si>
  <si>
    <t>จำนวน 87 คน ประกอบด้วย</t>
  </si>
  <si>
    <t xml:space="preserve">    จำนวน 87 คนๆ ละ 80 บาท X 1 มื้อ</t>
  </si>
  <si>
    <t xml:space="preserve">    จำนวน 87 คนๆ ละ 30 บาท X 2 มื้อ</t>
  </si>
  <si>
    <t xml:space="preserve">    กลุ่มเป้าหมาย 87 คน )</t>
  </si>
  <si>
    <t xml:space="preserve">1) จนท.ผู้ออกปฏิบัติงาน </t>
  </si>
  <si>
    <t>1) ค่าอาหารกลางวัน จนท.ผู้ปฏิบัติงาน</t>
  </si>
  <si>
    <t xml:space="preserve">    จำนวน 11 แห่งๆ 20 คน</t>
  </si>
  <si>
    <t xml:space="preserve">    ที่เข้าร่วมคัดกรอง</t>
  </si>
  <si>
    <t>2) ผู้สูงอายุที่มีภาะเสืยงต่อการ</t>
  </si>
  <si>
    <t>2) ค่าอาหารว่างและเครื่องดื่ม จนท.ผู้ปฏิบัติงาน</t>
  </si>
  <si>
    <t xml:space="preserve">    พลัดตกหกล้ม </t>
  </si>
  <si>
    <t xml:space="preserve">    จำนวน 11 แห่งๆ 30 คน</t>
  </si>
  <si>
    <t xml:space="preserve">    กลุ่มเป้าหมายแห่งละ 25 คน )</t>
  </si>
  <si>
    <t>3) ค่าอาหารว่างและเครื่องดื่ม ผู้สูงอายุกลุ่มเสี่ยงฯ</t>
  </si>
  <si>
    <t>4) ค่าป้ายไวนิลประชาสัมพันธ์กิจกรรมการคัดกรองฯ</t>
  </si>
  <si>
    <t xml:space="preserve">    ขนาด 1 X 2 ม.X 150 บาท X 1 ผืน</t>
  </si>
  <si>
    <t>5) ค่าที่พักทางวิทยากร  (4 คืน) คืนละ 1,450 บาท</t>
  </si>
  <si>
    <t>โครงการป้องกันและแก้ไขปัญหายาเสพติด TO BE NUMBER ONE คปสอ.ละงู ปีงบประมาณ พ.ศ.2568</t>
  </si>
  <si>
    <t>เพื่อสร้างเครือข่ายแกนนำ TO BE NUMBER ONE ในชุมชน และโรงเรียน</t>
  </si>
  <si>
    <t>เพื่อพัฒนาศักยภาพเครือข่ายแกนนำ TO BE NUMBER ONE ให้สามารถเผยแพร่ความรู้เกี่ยวกับการป้องกันและแก้ไขปัญหายาเสพติดในกลุ่มประชาชนและเยาวชนทั่วไป</t>
  </si>
  <si>
    <t>เพื่อจัดตั้งชมรม TO BE NUMBER ONE ในชุมชนและโรงเรียน เพื่อสนับสนุนเยาวชนและชุมชนให้จัดกิจกรรมสร้างสรรค์โดยการสนับสนุนของสังคมให้เยาวชนและประชาชน แก้ไขปัญหายาเสพติดในกลุ่มประชาชนและเยาวชนทั่วไป</t>
  </si>
  <si>
    <t>1) ทุกภาคีเครือข่ายที่เกี่ยวข้องมีการขับเคลื่อนการดำเนินงานในโครงการ TO BE NUMBER ONE</t>
  </si>
  <si>
    <t>2) มีชมรม TO BE NUMBER ONE ในชุมชนเพิ่มขึ้น</t>
  </si>
  <si>
    <t>3) มีชมรม TO BE NUMBER ONE ในโรงเรียนเพิ่มขึ้น</t>
  </si>
  <si>
    <t>4) สามารถสร้างแกนนำ และพัฒนาศักยภาพเครือข่ายในการป้องกันและแก้ไขปัญหายาเสพติด</t>
  </si>
  <si>
    <t>คณะกรรมการอำนวยการมีความเข้าใจในการขับเคลื่อนโครงการ TO BE NUMBER ONE ร้อยละ 100</t>
  </si>
  <si>
    <t>เจ้าหน้าที่ สมาชิกในชมรม TO BE NUMBER ONE มีความเข้าใจและสามารถดำเนินโครงการ TO BE NUMBER ONE ในแต่ละพื้นที่ ร้อยละ 100</t>
  </si>
  <si>
    <t>มีเครือข่ายแกนนำ TO BE NUMBER ONE ในชุมชน และโรงเรียน ร้อยละ 50 ของจำนวนสมาชิก ในแต่ละชมรม</t>
  </si>
  <si>
    <t>มีการจัดตั้งชมรม TO BE NUMBER ONE ในโรงเรียน ร้อยละ 50</t>
  </si>
  <si>
    <t>มีการจัดตั้งชมรม TO BE NUMBER ONE ในชุมชน ร้อยละ 100</t>
  </si>
  <si>
    <t>1) ประชุมเชิงปฏิบัติการคณะกรรมการอำนวยการ ฯ TO BE NUMBER ONE อำเภอละงู</t>
  </si>
  <si>
    <t>คณะกรรมการอำนวยการฯ TO BE NUMBER ONE อำเภอละงู</t>
  </si>
  <si>
    <t>ธันวาคม  2567 กรกฎาคม 2568</t>
  </si>
  <si>
    <t xml:space="preserve"> คณะกรรมการอำนวยการฯ TO BE NUMBER ONE อำเภอละงู ร้อยละ 100 มีความเข้าใจในการขับเคลื่อนโครงการ TO BE NUMBER ONE และสามารถสนับสนุนให้มีการดำเนินการในชุมชน และโรงเรียน </t>
  </si>
  <si>
    <t>ปาริชาติ</t>
  </si>
  <si>
    <t>2) พัฒนาศักยภาพเจ้าหน้าที่ /สมาชิก/ชมรม TO BE NUMBER ONE</t>
  </si>
  <si>
    <t>เจ้าหน้าที่/คณะทำงานและผู้รับผิดชอบ</t>
  </si>
  <si>
    <t>เจ้าหน้าที่ สมาชิกในชมรม TO BE NUMBER ONE มีความเข้าใจและสามารถเป็นพี่เลี้ยงในการดำเนินโครงการฯ ร้อยละ 100</t>
  </si>
  <si>
    <t xml:space="preserve">  -ค่าอาหารว่างและเครื่องดื่มในการประชุมมคณะทำงาน 30.-บาท x 50 คน x 1 มื้อ x 1 วัน                                                                       - ค่าสมนาคุณวิทยากร (นอกหน่วยงาน) จำนวน 3 ชม.x1วันx600บาท                                                                                 - ค่าวัสดุสำนักงานใช้ในการอบรม 2,500 บาท</t>
  </si>
  <si>
    <t>3) อบรมแกนนำเยาวชน TO BE NUMBER ONE อำเภอละงู (สถานที่เอกชน)</t>
  </si>
  <si>
    <t>แกนนำเยาวชน TO BE NUMBER ONE ในชุมชน ในโรงเรียน</t>
  </si>
  <si>
    <t>แกนนำเยาวชนมีความรู้ในการป้องกันและแก้ไขปัญหายาเสพติดและจัดตั้งชมรมฯในโรงเรียน ร้อยละ 50 ในชุมชน ร้อยละ 100</t>
  </si>
  <si>
    <t xml:space="preserve"> - ค่าอาหารกลางวัน แกนนำ 220 บาท x 50 คน x 1 มื้อ                                                  </t>
  </si>
  <si>
    <t xml:space="preserve"> - ค่าอาหารว่างและเครื่องดื่มแกนนำ 50 บาท x 50 คน  x 2มื้อ                                         </t>
  </si>
  <si>
    <t xml:space="preserve">  - ค่าสมนาคุณวิทยากรกลุ่ม จำนวน 5 คน x 3 ชม.x 300 บาท                                      </t>
  </si>
  <si>
    <t xml:space="preserve"> - ค่าสมนาคุณวิทยากร (นอกหน่วยงาน) 2 คน x 3 ชม.x600 บาท</t>
  </si>
  <si>
    <t xml:space="preserve"> - ค่าอาหารกลางวันวิทยากรและคณะทำงาน 220 บาท x 10 คน x 1 มื้อ </t>
  </si>
  <si>
    <t xml:space="preserve"> - ค่าอาหารว่างและเครื่องดื่มวิทยากรและคณะทำงาน 50 บาท x 10 คน  x 2มื้อ                                         </t>
  </si>
  <si>
    <t xml:space="preserve"> - ค่าเช่าห้องประชุม 1 วัน 6,000 บาท</t>
  </si>
  <si>
    <t xml:space="preserve"> - ค่าวัสดุสำนักงานใช้ในการอบรม 4,800 บาท</t>
  </si>
  <si>
    <t xml:space="preserve"> 4) ศึกษาดูงานพัฒนาสร้างศักยภาพแกนนำและผู้รับผิดชอบงาน TO BE NUMBER ONE (ชมรม TO BE NUMBER ONE ชุมชนบ้านเขาน้อย อ.ควนโดน จ.สตูล และ ชมรม TO BE NUMBER ONE โรงเรียนควนกาหลงวิทยาคม อ.ควนกาหลง จ.สตูล )</t>
  </si>
  <si>
    <t>แกนนำเยาวชน TO BE NUMBER ONE ในชุมชน ในโรงเรียน และผู้รับผิดชอบงาน</t>
  </si>
  <si>
    <t xml:space="preserve"> - แกนนำเยาวชนมีความรู้ในการป้องกันและแก้ไขปัญหายาเสพติดและจัดตั้งชมรมฯในโรงเรียน ร้อยละ 50 ในชุมชน ร้อยละ 100        </t>
  </si>
  <si>
    <t xml:space="preserve"> - ค่าอาหารกลางวันแกนนำและผู้รับผิดชอบงานในการศึกษาดูงาน 80 บาท x 30 คน x 1มื้อ </t>
  </si>
  <si>
    <t xml:space="preserve"> - ผู้รับผิดชอบงานมีความรู้ ความเข้าใจและสามารถเป็นพี่เลี้ยงได้ ร้อยละ 100</t>
  </si>
  <si>
    <t xml:space="preserve"> - ค่าอาหารว่างและเครื่องดื่มแกนนำและผู้รับผิดชอบในการศึกษาดูงาน 30 บาท x 30 คน x 2 มื้อ</t>
  </si>
  <si>
    <t xml:space="preserve"> - ค่าเช่าเหมารถตู้ จำนวน 3 คัน x 3,500 บาท</t>
  </si>
  <si>
    <t xml:space="preserve"> - ค่าของสมนาคุณในการศึกษาดูงาน จำนวน 2 แห่ง x 1,500 บาท</t>
  </si>
  <si>
    <t xml:space="preserve"> - ค่าอาหารกลางวัน จนท./แกนนำ/เยาวชน ชมรมบ้านเขาน้อย 80 บาท x 25 คน x 1 มื้อ</t>
  </si>
  <si>
    <t xml:space="preserve">  - ค่าอาหารว่างและเครื่องดื่ม จนท./แกนนำ/เยาวชน ชมรมบ้านเขาน้อย 30 บาท x 25 คน x 1 มื้อ</t>
  </si>
  <si>
    <t xml:space="preserve">  - ค่าอาหารว่างและเครื่องดื่ม จนท./แกนนำ/เยาวชน ชมรมโรงเรียนควนกาหลง 30 บาท x 25 คน x 1 มื้อ</t>
  </si>
  <si>
    <t>5) จัดทำป้ายประชาสัมพันธ์</t>
  </si>
  <si>
    <t xml:space="preserve"> ประชาสัมพันธ์การดำเนินโครงการ TO BE NUMBER ONE อำเภอละงู</t>
  </si>
  <si>
    <t>พ.ย.- มิ.ย. 2568</t>
  </si>
  <si>
    <t xml:space="preserve"> - ขับเคลื่อนการดำเนินโครงการ</t>
  </si>
  <si>
    <t xml:space="preserve"> - ค่าป้ายสติกเกอร์โฟมบอร์ด โลโก้ทูบีนัมเบอร์วัน ขนาด 50</t>
  </si>
  <si>
    <t xml:space="preserve"> TO BE NUMBER ONE ของ</t>
  </si>
  <si>
    <t xml:space="preserve"> x 50 ซม. x 35 ป้าย x 400 บาท </t>
  </si>
  <si>
    <t xml:space="preserve"> รวมเงิน</t>
  </si>
  <si>
    <r>
      <t xml:space="preserve">  - ค่าอาหารว่างและเครื่องดื่มคณะทำงานและผู้เข้าร่วม 30.- บาท x 25 คน x 1 มื้อ x 1 วัน x 2 ครั้ง                                                                  </t>
    </r>
    <r>
      <rPr>
        <sz val="14"/>
        <color rgb="FFFF0000"/>
        <rFont val="TH SarabunIT๙"/>
        <family val="2"/>
      </rPr>
      <t xml:space="preserve">                                 </t>
    </r>
  </si>
  <si>
    <t>5) พัฒนาชมรม TO BE NUMBER ONE ในชุมชน และโรงเรียน เพื่อการเข้าร่วมประกวด TO BE NUMBER ONE ในระดับภาค และระดับประเทศ</t>
  </si>
  <si>
    <t>โครงการดูแลผู้ป่วยเบาหวานและความดันโลหิตสูด ลดการเกิดโรคแทรกซ้อน คปสอ.ละงู ปีงบประมาณ พ.ศ.2568</t>
  </si>
  <si>
    <t xml:space="preserve"> - ร้อยละของผู้ป่วยเบาหวานที่ควบคุมระดับน้ำตาลได้ดี มากกว่าหรือเท่ากับร้อยละ 60</t>
  </si>
  <si>
    <t xml:space="preserve"> - ร้อยละของผู้ป่วยความดันที่ควบคุมระดับความดันโลหิตได้ดี มากกว่าหรือเท่ากับร้อยละ 60</t>
  </si>
  <si>
    <t xml:space="preserve"> - เพื่อลดการเกิดภาวะแทรกซ้อนในผู้ป่วยเบาหวานและความดันโลหิตสูง</t>
  </si>
  <si>
    <t xml:space="preserve"> - ร้อยละของการเกิดภาวะแทรกซ้อนเฉียบพลันในผู้ป่วยเบาหวาน น้อยกว่าหรือเท่ากับร้อยละ 2</t>
  </si>
  <si>
    <t xml:space="preserve"> - ร้อยละของผู้ป่วยเบาหวาน ความดันโลหิตสูงได้รับการประเมินโอกาสเสี่ยงต่อโรคหัวใจและหลอดเลือด มากกว่าร้อยละ 90</t>
  </si>
  <si>
    <t>1) ประชุมคณะทำงานเพื่อวางแผนการดำเนินงาน</t>
  </si>
  <si>
    <t>ทุก รพ.สต.ในอำเภอละงู</t>
  </si>
  <si>
    <t>2) คัดกรองความเสี่ยงต่อการเกิดโรคแทรกซ้อนในกลุ่มผู้ป่วยเบาหวาน/ความดันโลหิตสูง</t>
  </si>
  <si>
    <t>ผู้ป่วยเบาหวานและความดันโลหิตสูง ในอำเภอละงู</t>
  </si>
  <si>
    <t>ตุลาคม 67 - มีนาคม 2568</t>
  </si>
  <si>
    <t xml:space="preserve">  -ค่าอาหารว่างและเครื่องดื่มผู้ป่วยเบาหวานและความดันโลหิตสูง 20.-บาท x 3,380 คน x 1 มื้อ x 1 วัน                                                                       </t>
  </si>
  <si>
    <r>
      <t xml:space="preserve">  - ค่าอาหารว่างและเครื่องดื่มคณะทำงานและผู้เข้าร่วม 30.- บาท x 20 คน x 1 มื้อ x 1 วัน                                                                   </t>
    </r>
    <r>
      <rPr>
        <sz val="14"/>
        <color rgb="FFFF0000"/>
        <rFont val="TH SarabunIT๙"/>
        <family val="2"/>
      </rPr>
      <t xml:space="preserve">                                 </t>
    </r>
  </si>
  <si>
    <t>โครงการส่งเสริมสุขภาพช่องปากในหญิงตั้งครรภ์</t>
  </si>
  <si>
    <t xml:space="preserve">โครงการส่งเสริมทันตสุขภาพในเด็กปฐมวัย </t>
  </si>
  <si>
    <t>โครงการการท่องเที่ยวทางทะเลปลอดภัยในชุมชนประมงพื้นบ้าน อำเภอละงู จังหวัดสตูล ประจำปีงบประมาณ พ.ศ. ๒๕๖๘</t>
  </si>
  <si>
    <t>โครงการส่งเสริมทันตสุขภาพในเด็กปฐมวัย  อำเภอละงู  ปีงบประมาณ พ.ศ. ๒๕๖๘</t>
  </si>
  <si>
    <t>๑.เพื่อให้กลุ่มเด็กปฐมวัยได้รับตรวจและเฝ้าระวังปัญหาสุขภาพช่องปาก การให้ทันตสุขศึกษา และผู้ปกครองได้ฝึกทักษะ เรียนรู้การแปรงฟันในเด็กที่ถูกวิธีเพื่อปฏิบัติเองได้ นำไปสู่การลดอัตราการเกิดฟันผุในเด็กปฐมวัยในอำเภอละงู</t>
  </si>
  <si>
    <t>๒.เพื่อพัฒนาการมีส่วนร่วมของภาคีเครือข่ายบริการสุขภาพ ให้มีส่วนร่วมในการดำเนินงานส่งเสริมสุขภาพป้องกันโรคในช่องปากของกลุ่มเด็กปฐมวัยอย่างต่อเนื่อง</t>
  </si>
  <si>
    <t xml:space="preserve">๑.เด็กอายุ ๐-๒ ปี ได้รับการตรวจสุขภาพช่องปาก ไม่น้อยกว่าร้อยละ ๕๐ 
๒.เด็กอายุ ๓ ปี ได้รับการตรวจสุขภาพช่องปาก ไม่น้อยกว่าร้อยละ ๕๐ 
๓.ผู้ปกครองเด็กอายุ ๐-๒ ปี  ได้รับการฝึกแปรงฟันแบบลงมือปฏิบัติ และ plaque control ไม่น้อยกว่าร้อยละ ๕๐ 
๔.เด็กอายุ ๓ ปี ปราศจากฟันผุในฟันน้ำนม (caries free) ไม่น้อยกว่าร้อยละ ๗๐
๕.ร้อยละ ๑๐๐ ของศูนย์พัฒนาเด็กเล็กในอำเภอละงูมีกิจกรรมส่งเสริมทันตสุขภาพ 
๖.ร้อยละ ๑๐๐ ของศูนย์พัฒนาเด็กเล็กในอำเภอละงูปลอดน้ำอัดลม น้ำหวาน ขนมกรุบกรอบ และแปรงฟันหลังอาหารกลางวัน  
</t>
  </si>
  <si>
    <t>๑.อัตราการปราศจากฟันผุของเด็กอายุ ๓ ปี มากขึ้น</t>
  </si>
  <si>
    <t>๒.ค่าเฉลี่ย dmft , DMFT ของเด็กอายุ ๓ ปี ลดลง</t>
  </si>
  <si>
    <t xml:space="preserve">๑. สาธิตและฝึกหัดการเช็ดทำความสะอาดช่องปาก plaque control ให้แก่ผู้ปกครองเด็ก กระตุ้นให้ผู้ปกครองเห็นความสำคัญ มีความรู้ความเข้าใจ พัฒนาทักษะและให้เด็กฝึกความเคยชินตั้งแต่ฟันยังไม่ขึ้น
รวมถึงสอนการแปรงฟันที่ถูกวิธี
</t>
  </si>
  <si>
    <t xml:space="preserve">๑.เด็กอายุ ๐ – ๒ปี
๒.เด็กก่อนวัยเรียน๓-๕ปี
๓.ผู้ปกครองเด็ก
๔.ครูผู้ดูแลเด็ก
</t>
  </si>
  <si>
    <t>๑.รพ.สต.ทุกแห่งในอำเภอละงูและศูนย์สุขภาพชุมชนกำแพง
๒.ศูนย์พัฒนาเด็กเล็กทุกแห่งในอำเภอละงู</t>
  </si>
  <si>
    <t>เดือนพฤศจิกายน ๒๕๖๗  - เดือนกันยายน ๒๕๖๘</t>
  </si>
  <si>
    <t xml:space="preserve">๑. ร้อยละผู้ปกครองเด็กอายุ ๐-๒ ปี ได้รับการฝึกแปรงฟันแบบลงมือปฏิบัติ และ plaque control ไม่น้อยกว่าร้อยละ ๕๐ </t>
  </si>
  <si>
    <t>๑.ชุดแปรงสีฟันยาสีฟันเด็ก ๐-๓ ปี ชุดละ ๓๗ บาท จำนวน ๒,๐๐๐ ชุด เป็นเงิน ๗๔,๐๐๐ บาท</t>
  </si>
  <si>
    <t xml:space="preserve"> ๗๔,๐๐๐ บาท</t>
  </si>
  <si>
    <t xml:space="preserve">เงินบำรุงโรงพยาบาลละงู (P&amp;P basic services) </t>
  </si>
  <si>
    <t>กลุ่มงานทันตกรรม รพ.ละงู,เจ้าพนักงานทันตสาธารณสุขและผู้รับผิดชอบงานทันตสาธารณสุขใน รพ.สต.</t>
  </si>
  <si>
    <t>๒.ตรวจและเฝ้าระวังปัญหาสุขภาพช่องปาก โดยมีการตรวจความสะอาดช่องปาก โดยครูผู้ดูแลเด็กและผู้ปกครอง   มีทันตบุคลากร/เจ้าหน้าที่สาธารณสุข ตรวจสุขภาพช่องปากเด็กก่อนวัยเรียนทุกคน และมีการแจ้งผลตรวจให้กับพ่อแม่ผู้ปกครอง พร้อมทั้งให้คำแนะนำผู้ปกครองให้พาเด็กไปตรวจ/รักษาสุขภาพช่องปากที่สถานพยาบาล</t>
  </si>
  <si>
    <t xml:space="preserve"> ๒. เด็กอายุ ๐ - ๓ ปี ได้รับการตรวจสุขภาพช่องปาก ไม่น้อยกว่าร้อยละ ๕๐ </t>
  </si>
  <si>
    <t>๓.ให้ความรู้การดูแลสุขภาพช่องปาก ติดตามให้มีกิจกรรมการแปรงฟันหลังอาหารกลางวันในศูนย์พัฒนาเด็กเล็กทุกวัน โดยครูผู้ดูแลเด็กตรวจสอบให้เด็กทุกคนมีอุปกรณ์แปรงฟัน แก้วน้ำ และตรวจความสะอาดในการแปรงฟันของเด็ก</t>
  </si>
  <si>
    <t xml:space="preserve">๓.ร้อยละ ๑๐๐ ของศูนย์พัฒนาเด็กเล็กในอำเภอละงูมีกิจกรรมส่งเสริมทันตสุขภาพ </t>
  </si>
  <si>
    <t xml:space="preserve">โครงการส่งเสริมสุขภาพช่องปากในหญิงตั้งครรภ์ อำเภอละงู   ปีงบประมาณ พ.ศ. ๒๕๖๘  </t>
  </si>
  <si>
    <t>๑. เพื่อให้หญิงตั้งครรภ์รายใหม่ได้รับความรู้เรื่องการดูแลสุขภาพช่องปากและได้รับการตรวจสุขภาพช่องปาก</t>
  </si>
  <si>
    <t>๒.เพื่อให้หญิงตั้งครรภ์รายใหม่ได้รับการฝึกทักษะการแปรงฟันที่ถูกวิธี</t>
  </si>
  <si>
    <t>๓.เพื่อให้หญิงตั้งครรภ์รายใหม่ที่มีปัญหาสุขภาพช่องปากได้รับบริการรักษาทางทันตกรรมที่จำเป็น</t>
  </si>
  <si>
    <t xml:space="preserve">๑.ร้อยละ ๘๐ หญิงตั้งครรภ์รายใหม่ได้รับความรู้เรื่องการดูแลสุขภาพช่องปาก ได้รับการตรวจสุขภาพช่องปากและปรับพฤติกรรมการดูแลสุขภาพช่องปาก   </t>
  </si>
  <si>
    <t xml:space="preserve">๒. ร้อยละ ๘๐ หญิงตั้งครรภ์รายใหม่ได้รับการฝึกแปรงฟันแบบลงมือปฏิบัติและplaque control  </t>
  </si>
  <si>
    <t>๓. ร้อยละ ๘๐  ของหญิงมีครรภ์ที่มีหินน้ำลายได้รับบริการการขูดหินน้ำลาย ขัดและทำความ สะอาดฟัน</t>
  </si>
  <si>
    <t>๑.หญิงตั้งครรภ์มีสุขภาพช่องปากที่ดี</t>
  </si>
  <si>
    <t xml:space="preserve">๑.ให้ทันตสุขศึกษาตรวจสุขภาพช่องปากหญิงตั้งครรภ์รายใหม่ทุกคน
</t>
  </si>
  <si>
    <t xml:space="preserve">หญิงตั้งครรภ์รายใหม่ที่มารับบริการในสถานบริการสุขภาพ ในเขตอำเภอละงู จำนวน ๔๕๐ คน
</t>
  </si>
  <si>
    <t>๑.โรงพยาบาลส่งเสริมสุขภาพตำบลทุกแห่งในอำเภอละงูและศูนย์สุขภาพชุมชนกำแพง
๒.โรงพยาบาลละงู</t>
  </si>
  <si>
    <t>เดือนตุลาคม ๒๕๖๗  - เดือนกันยายน ๒๕๖๘</t>
  </si>
  <si>
    <t xml:space="preserve">๑. ร้อยละ ๘๐หญิงตั้งครรภ์รายใหม่ได้รับความรู้เรื่องการดูแลสุขภาพช่องปาก ได้รับการตรวจสุขภาพช่องปากและปรับพฤติกรรมการดูแลสุขภาพช่องปาก </t>
  </si>
  <si>
    <t>๑.ชุดแปรง-ยาสีฟัน ชุดละ ๒๔  บาท จำนวน ๔๕๐ ชุด  เป็นเงิน ๑๐,๘๐๐ บาท
๒.ยาเม็ดสีย้อมฟันขวดละ ๔๕ บาทจำนวน  ๒๔ ขวด  เป็นเงิน  ๑,๐๘๐ บาท
รวมเป็นเงิน  ๑๑,๘๘๐ บาท</t>
  </si>
  <si>
    <t>๑๑,๘๘๐ บาท</t>
  </si>
  <si>
    <t>๒.ทำPlaque  Control โดยใช้สีย้อมฟัน และฝึกทักษะการแปรงฟันรายบุคคลโดยสอนฝึกปฏิบัติการแปรงฟันในหญิงตั้งครรภ์</t>
  </si>
  <si>
    <t xml:space="preserve"> ๒.ร้อยละ๘๐หญิงตั้งครรภ์รายใหม่ได้รับการฝึกแปรงฟันแบบลงมือปฏิบัติและplaque control   </t>
  </si>
  <si>
    <t>๓.ให้บริการทันตกรรม ขูดหินน้ำลาย ขัดและทำความ สะอาดฟัน ในหญิงตั้งครรภ์ที่มีปัญหาเหงือกอักเสบ</t>
  </si>
  <si>
    <t>๓.ร้อยละ ๘๐  ของหญิงมีครรภ์ที่มีหินน้ำลายได้รับบริการการขูดหินน้ำลาย ขัดและทำความ สะอาดฟัน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</si>
</sst>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D00041E]0"/>
  </numFmts>
  <fonts count="50">
    <font>
      <sz val="11"/>
      <color theme="1"/>
      <name val="Tahoma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IT๙"/>
      <charset val="134"/>
    </font>
    <font>
      <b/>
      <u/>
      <sz val="20"/>
      <name val="TH SarabunIT๙"/>
      <charset val="134"/>
    </font>
    <font>
      <b/>
      <sz val="14"/>
      <name val="TH SarabunIT๙"/>
      <charset val="134"/>
    </font>
    <font>
      <sz val="14"/>
      <name val="TH SarabunIT๙"/>
      <charset val="134"/>
    </font>
    <font>
      <b/>
      <sz val="14"/>
      <color theme="1"/>
      <name val="TH SarabunIT๙"/>
      <charset val="134"/>
    </font>
    <font>
      <sz val="14"/>
      <color theme="1"/>
      <name val="TH SarabunIT๙"/>
      <charset val="134"/>
    </font>
    <font>
      <b/>
      <sz val="14"/>
      <color rgb="FFFF0000"/>
      <name val="TH SarabunIT๙"/>
      <charset val="134"/>
    </font>
    <font>
      <sz val="14"/>
      <color rgb="FF000000"/>
      <name val="TH SarabunIT๙"/>
      <charset val="134"/>
    </font>
    <font>
      <sz val="14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b/>
      <u/>
      <sz val="14"/>
      <name val="TH SarabunIT๙"/>
      <family val="2"/>
    </font>
    <font>
      <sz val="14"/>
      <color rgb="FFFF0000"/>
      <name val="TH SarabunIT๙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sz val="14"/>
      <name val="TH SarabunIT๙"/>
      <family val="2"/>
      <charset val="222"/>
    </font>
    <font>
      <u/>
      <sz val="14"/>
      <name val="TH SarabunIT๙"/>
      <family val="2"/>
      <charset val="222"/>
    </font>
    <font>
      <b/>
      <sz val="20"/>
      <color theme="1"/>
      <name val="TH SarabunIT๙"/>
      <family val="2"/>
    </font>
    <font>
      <b/>
      <u/>
      <sz val="20"/>
      <name val="TH SarabunIT๙"/>
      <family val="2"/>
    </font>
    <font>
      <b/>
      <sz val="16"/>
      <name val="TH SarabunIT๙"/>
      <family val="2"/>
    </font>
    <font>
      <b/>
      <u/>
      <sz val="16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4"/>
      <color rgb="FF000000"/>
      <name val="TH SarabunIT๙"/>
      <family val="2"/>
      <charset val="222"/>
    </font>
    <font>
      <b/>
      <sz val="14"/>
      <color theme="1"/>
      <name val="TH SarabunIT๙"/>
      <family val="2"/>
      <charset val="222"/>
    </font>
    <font>
      <b/>
      <sz val="11"/>
      <color theme="1"/>
      <name val="Tahoma"/>
      <family val="2"/>
      <scheme val="minor"/>
    </font>
    <font>
      <sz val="14"/>
      <color rgb="FFFF0000"/>
      <name val="TH SarabunIT๙"/>
      <charset val="134"/>
    </font>
    <font>
      <sz val="11"/>
      <color theme="1"/>
      <name val="Tahoma"/>
      <charset val="222"/>
      <scheme val="minor"/>
    </font>
    <font>
      <sz val="14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rgb="FF0070C0"/>
      <name val="Tahoma"/>
      <family val="2"/>
      <charset val="222"/>
      <scheme val="minor"/>
    </font>
    <font>
      <sz val="16"/>
      <color rgb="FF000000"/>
      <name val="TH SarabunIT๙"/>
      <family val="2"/>
    </font>
    <font>
      <b/>
      <sz val="14"/>
      <color rgb="FFC00000"/>
      <name val="TH SarabunIT๙"/>
      <family val="2"/>
    </font>
    <font>
      <b/>
      <sz val="14"/>
      <color rgb="FF0070C0"/>
      <name val="TH SarabunIT๙"/>
      <family val="2"/>
    </font>
    <font>
      <sz val="14"/>
      <color rgb="FF0070C0"/>
      <name val="TH SarabunIT๙"/>
      <family val="2"/>
    </font>
    <font>
      <sz val="14"/>
      <color theme="1"/>
      <name val="Times New Roman"/>
      <family val="1"/>
    </font>
    <font>
      <b/>
      <sz val="14"/>
      <color rgb="FF000000"/>
      <name val="TH SarabunPSK"/>
      <family val="2"/>
    </font>
    <font>
      <b/>
      <u/>
      <sz val="14"/>
      <color rgb="FF000000"/>
      <name val="TH SarabunIT๙"/>
      <family val="2"/>
    </font>
    <font>
      <sz val="14"/>
      <color rgb="FF000000"/>
      <name val="TH SarabunPSK"/>
      <family val="2"/>
    </font>
    <font>
      <b/>
      <sz val="14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4"/>
      <color theme="1"/>
      <name val="TH NiramitIT๙ "/>
    </font>
    <font>
      <sz val="16"/>
      <color rgb="FF0070C0"/>
      <name val="TH SarabunIT๙"/>
      <family val="2"/>
    </font>
    <font>
      <u/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0" fillId="0" borderId="0" applyFont="0" applyFill="0" applyBorder="0" applyAlignment="0" applyProtection="0"/>
    <xf numFmtId="0" fontId="1" fillId="0" borderId="0"/>
  </cellStyleXfs>
  <cellXfs count="40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3" fontId="7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vertical="top" wrapText="1"/>
    </xf>
    <xf numFmtId="0" fontId="17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13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17" fontId="13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3" fontId="27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9" fillId="0" borderId="0" xfId="0" applyFont="1" applyAlignment="1">
      <alignment vertical="center" wrapText="1"/>
    </xf>
    <xf numFmtId="0" fontId="2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1" fillId="0" borderId="0" xfId="0" applyFont="1"/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1" xfId="0" applyFont="1" applyBorder="1" applyAlignment="1">
      <alignment vertical="center" wrapText="1"/>
    </xf>
    <xf numFmtId="0" fontId="0" fillId="0" borderId="1" xfId="0" applyBorder="1"/>
    <xf numFmtId="74" fontId="13" fillId="0" borderId="1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74" fontId="13" fillId="0" borderId="2" xfId="0" applyNumberFormat="1" applyFont="1" applyBorder="1" applyAlignment="1">
      <alignment vertical="top" wrapText="1"/>
    </xf>
    <xf numFmtId="74" fontId="13" fillId="0" borderId="3" xfId="0" applyNumberFormat="1" applyFont="1" applyBorder="1" applyAlignment="1">
      <alignment vertical="top" wrapText="1"/>
    </xf>
    <xf numFmtId="74" fontId="13" fillId="0" borderId="4" xfId="0" applyNumberFormat="1" applyFont="1" applyBorder="1" applyAlignment="1">
      <alignment vertical="top" wrapText="1"/>
    </xf>
    <xf numFmtId="3" fontId="7" fillId="0" borderId="2" xfId="0" applyNumberFormat="1" applyFont="1" applyBorder="1" applyAlignment="1">
      <alignment vertical="top" wrapText="1"/>
    </xf>
    <xf numFmtId="3" fontId="7" fillId="0" borderId="3" xfId="0" applyNumberFormat="1" applyFont="1" applyBorder="1" applyAlignment="1">
      <alignment vertical="top" wrapText="1"/>
    </xf>
    <xf numFmtId="3" fontId="7" fillId="0" borderId="4" xfId="0" applyNumberFormat="1" applyFont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3" fontId="24" fillId="0" borderId="0" xfId="0" applyNumberFormat="1" applyFont="1" applyAlignment="1">
      <alignment vertical="center" wrapText="1"/>
    </xf>
    <xf numFmtId="61" fontId="12" fillId="0" borderId="1" xfId="0" applyNumberFormat="1" applyFont="1" applyBorder="1" applyAlignment="1">
      <alignment horizontal="center" vertical="top" wrapText="1"/>
    </xf>
    <xf numFmtId="0" fontId="31" fillId="0" borderId="0" xfId="0" applyFont="1" applyAlignment="1">
      <alignment vertical="top" wrapText="1"/>
    </xf>
    <xf numFmtId="0" fontId="32" fillId="0" borderId="0" xfId="0" applyFont="1"/>
    <xf numFmtId="0" fontId="33" fillId="0" borderId="0" xfId="0" applyFont="1"/>
    <xf numFmtId="0" fontId="37" fillId="0" borderId="0" xfId="0" applyFont="1" applyAlignment="1">
      <alignment vertical="center" wrapText="1"/>
    </xf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/>
    </xf>
    <xf numFmtId="3" fontId="37" fillId="0" borderId="0" xfId="0" applyNumberFormat="1" applyFont="1" applyAlignment="1">
      <alignment vertical="center" wrapText="1"/>
    </xf>
    <xf numFmtId="0" fontId="37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 wrapText="1"/>
    </xf>
    <xf numFmtId="3" fontId="36" fillId="0" borderId="0" xfId="0" applyNumberFormat="1" applyFont="1" applyAlignment="1">
      <alignment vertical="center" wrapText="1"/>
    </xf>
    <xf numFmtId="0" fontId="24" fillId="0" borderId="1" xfId="0" applyFont="1" applyBorder="1"/>
    <xf numFmtId="0" fontId="24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0" fontId="12" fillId="0" borderId="19" xfId="0" applyFont="1" applyBorder="1" applyAlignment="1">
      <alignment horizontal="left" vertical="top" wrapText="1"/>
    </xf>
    <xf numFmtId="3" fontId="12" fillId="0" borderId="19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left" vertical="center"/>
    </xf>
    <xf numFmtId="0" fontId="12" fillId="0" borderId="20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3" fontId="12" fillId="0" borderId="20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24" fillId="0" borderId="20" xfId="0" applyFont="1" applyBorder="1" applyAlignment="1">
      <alignment horizontal="center" vertical="center" wrapText="1"/>
    </xf>
    <xf numFmtId="3" fontId="24" fillId="0" borderId="20" xfId="0" applyNumberFormat="1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0" fontId="25" fillId="0" borderId="20" xfId="0" applyFont="1" applyBorder="1" applyAlignment="1">
      <alignment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24" fillId="0" borderId="20" xfId="0" applyFont="1" applyBorder="1" applyAlignment="1">
      <alignment vertical="center" wrapText="1"/>
    </xf>
    <xf numFmtId="0" fontId="12" fillId="0" borderId="21" xfId="0" applyFont="1" applyBorder="1"/>
    <xf numFmtId="0" fontId="24" fillId="0" borderId="21" xfId="0" applyFont="1" applyBorder="1" applyAlignment="1">
      <alignment horizontal="center" vertical="center" wrapText="1"/>
    </xf>
    <xf numFmtId="3" fontId="24" fillId="0" borderId="21" xfId="0" applyNumberFormat="1" applyFont="1" applyBorder="1" applyAlignment="1">
      <alignment vertical="center" wrapText="1"/>
    </xf>
    <xf numFmtId="0" fontId="12" fillId="0" borderId="20" xfId="0" applyFont="1" applyBorder="1"/>
    <xf numFmtId="0" fontId="12" fillId="0" borderId="20" xfId="0" applyFont="1" applyBorder="1" applyAlignment="1">
      <alignment vertical="top" wrapText="1"/>
    </xf>
    <xf numFmtId="0" fontId="31" fillId="0" borderId="20" xfId="0" applyFont="1" applyBorder="1" applyAlignment="1">
      <alignment vertical="top" wrapText="1"/>
    </xf>
    <xf numFmtId="0" fontId="31" fillId="0" borderId="8" xfId="0" applyFont="1" applyBorder="1" applyAlignment="1">
      <alignment vertical="top" wrapText="1"/>
    </xf>
    <xf numFmtId="0" fontId="31" fillId="0" borderId="20" xfId="0" applyFont="1" applyBorder="1"/>
    <xf numFmtId="0" fontId="31" fillId="0" borderId="19" xfId="0" applyFont="1" applyBorder="1" applyAlignment="1">
      <alignment vertical="top" wrapText="1"/>
    </xf>
    <xf numFmtId="0" fontId="31" fillId="0" borderId="6" xfId="0" applyFont="1" applyBorder="1" applyAlignment="1">
      <alignment vertical="top" wrapText="1"/>
    </xf>
    <xf numFmtId="0" fontId="31" fillId="0" borderId="8" xfId="0" applyFont="1" applyBorder="1"/>
    <xf numFmtId="0" fontId="31" fillId="0" borderId="9" xfId="0" applyFont="1" applyBorder="1"/>
    <xf numFmtId="0" fontId="31" fillId="0" borderId="21" xfId="0" applyFont="1" applyBorder="1"/>
    <xf numFmtId="0" fontId="31" fillId="0" borderId="10" xfId="0" applyFont="1" applyBorder="1"/>
    <xf numFmtId="0" fontId="31" fillId="0" borderId="19" xfId="0" applyFont="1" applyBorder="1"/>
    <xf numFmtId="0" fontId="31" fillId="0" borderId="6" xfId="0" applyFont="1" applyBorder="1"/>
    <xf numFmtId="0" fontId="11" fillId="0" borderId="0" xfId="0" applyFont="1" applyAlignment="1">
      <alignment horizontal="left" vertical="top" wrapText="1"/>
    </xf>
    <xf numFmtId="0" fontId="12" fillId="0" borderId="22" xfId="0" applyFont="1" applyBorder="1" applyAlignment="1">
      <alignment horizontal="left" vertical="center"/>
    </xf>
    <xf numFmtId="0" fontId="12" fillId="0" borderId="22" xfId="0" applyFont="1" applyBorder="1" applyAlignment="1">
      <alignment vertical="center" wrapText="1"/>
    </xf>
    <xf numFmtId="0" fontId="12" fillId="0" borderId="22" xfId="0" applyFont="1" applyBorder="1" applyAlignment="1">
      <alignment horizontal="left" vertical="top" wrapText="1"/>
    </xf>
    <xf numFmtId="3" fontId="12" fillId="0" borderId="22" xfId="0" applyNumberFormat="1" applyFont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12" fillId="0" borderId="23" xfId="0" applyFont="1" applyBorder="1" applyAlignment="1">
      <alignment vertical="center" wrapText="1"/>
    </xf>
    <xf numFmtId="3" fontId="12" fillId="0" borderId="23" xfId="0" applyNumberFormat="1" applyFont="1" applyBorder="1" applyAlignment="1">
      <alignment vertical="center" wrapText="1"/>
    </xf>
    <xf numFmtId="0" fontId="12" fillId="0" borderId="23" xfId="0" applyFont="1" applyBorder="1" applyAlignment="1">
      <alignment vertical="top" wrapText="1"/>
    </xf>
    <xf numFmtId="0" fontId="15" fillId="0" borderId="23" xfId="0" applyFont="1" applyBorder="1" applyAlignment="1">
      <alignment vertical="center" wrapText="1"/>
    </xf>
    <xf numFmtId="0" fontId="24" fillId="0" borderId="23" xfId="0" applyFont="1" applyBorder="1" applyAlignment="1">
      <alignment horizontal="center" vertical="center" wrapText="1"/>
    </xf>
    <xf numFmtId="3" fontId="24" fillId="0" borderId="23" xfId="0" applyNumberFormat="1" applyFont="1" applyBorder="1" applyAlignment="1">
      <alignment vertical="center" wrapText="1"/>
    </xf>
    <xf numFmtId="0" fontId="24" fillId="0" borderId="23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13" fillId="0" borderId="23" xfId="0" applyFont="1" applyBorder="1" applyAlignment="1">
      <alignment horizontal="justify" vertical="center" wrapText="1"/>
    </xf>
    <xf numFmtId="0" fontId="12" fillId="0" borderId="23" xfId="0" applyFont="1" applyBorder="1" applyAlignment="1">
      <alignment horizontal="center" vertical="center" wrapText="1"/>
    </xf>
    <xf numFmtId="0" fontId="41" fillId="0" borderId="1" xfId="0" applyFont="1" applyBorder="1" applyAlignment="1">
      <alignment vertical="top" wrapText="1"/>
    </xf>
    <xf numFmtId="74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42" fillId="0" borderId="0" xfId="0" applyFont="1" applyAlignment="1">
      <alignment vertical="center" wrapText="1"/>
    </xf>
    <xf numFmtId="0" fontId="40" fillId="0" borderId="0" xfId="0" applyFont="1" applyAlignment="1">
      <alignment vertical="center" wrapText="1"/>
    </xf>
    <xf numFmtId="0" fontId="44" fillId="0" borderId="0" xfId="0" applyFont="1"/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vertical="top" wrapText="1"/>
    </xf>
    <xf numFmtId="0" fontId="44" fillId="0" borderId="1" xfId="0" applyFont="1" applyBorder="1"/>
    <xf numFmtId="0" fontId="44" fillId="0" borderId="1" xfId="0" applyFont="1" applyBorder="1" applyAlignment="1">
      <alignment wrapText="1"/>
    </xf>
    <xf numFmtId="187" fontId="44" fillId="0" borderId="1" xfId="1" applyNumberFormat="1" applyFont="1" applyBorder="1" applyAlignment="1">
      <alignment horizontal="center" vertical="top"/>
    </xf>
    <xf numFmtId="187" fontId="44" fillId="0" borderId="1" xfId="0" applyNumberFormat="1" applyFont="1" applyBorder="1" applyAlignment="1">
      <alignment vertical="top"/>
    </xf>
    <xf numFmtId="187" fontId="44" fillId="0" borderId="1" xfId="1" applyNumberFormat="1" applyFont="1" applyBorder="1" applyAlignment="1">
      <alignment vertical="top"/>
    </xf>
    <xf numFmtId="187" fontId="43" fillId="0" borderId="1" xfId="0" applyNumberFormat="1" applyFont="1" applyBorder="1" applyAlignment="1">
      <alignment vertical="top"/>
    </xf>
    <xf numFmtId="0" fontId="12" fillId="0" borderId="22" xfId="0" applyFont="1" applyBorder="1" applyAlignment="1">
      <alignment vertical="center"/>
    </xf>
    <xf numFmtId="0" fontId="0" fillId="0" borderId="23" xfId="0" applyBorder="1" applyAlignment="1">
      <alignment vertical="top" wrapText="1"/>
    </xf>
    <xf numFmtId="0" fontId="0" fillId="0" borderId="23" xfId="0" applyBorder="1"/>
    <xf numFmtId="3" fontId="44" fillId="0" borderId="23" xfId="0" applyNumberFormat="1" applyFont="1" applyBorder="1"/>
    <xf numFmtId="0" fontId="44" fillId="0" borderId="23" xfId="0" applyFont="1" applyBorder="1" applyAlignment="1">
      <alignment vertical="center"/>
    </xf>
    <xf numFmtId="0" fontId="0" fillId="0" borderId="24" xfId="0" applyBorder="1"/>
    <xf numFmtId="0" fontId="12" fillId="0" borderId="24" xfId="0" applyFont="1" applyBorder="1" applyAlignment="1">
      <alignment vertical="center"/>
    </xf>
    <xf numFmtId="0" fontId="0" fillId="0" borderId="24" xfId="0" applyBorder="1" applyAlignment="1">
      <alignment vertical="top" wrapText="1"/>
    </xf>
    <xf numFmtId="0" fontId="12" fillId="0" borderId="24" xfId="0" applyFont="1" applyBorder="1" applyAlignment="1">
      <alignment vertical="center" wrapText="1"/>
    </xf>
    <xf numFmtId="0" fontId="24" fillId="0" borderId="24" xfId="0" applyFont="1" applyBorder="1" applyAlignment="1">
      <alignment horizontal="center" vertical="center" wrapText="1"/>
    </xf>
    <xf numFmtId="3" fontId="24" fillId="0" borderId="24" xfId="0" applyNumberFormat="1" applyFont="1" applyBorder="1" applyAlignment="1">
      <alignment vertical="center" wrapText="1"/>
    </xf>
    <xf numFmtId="3" fontId="12" fillId="0" borderId="24" xfId="0" applyNumberFormat="1" applyFont="1" applyBorder="1" applyAlignment="1">
      <alignment vertical="center" wrapText="1"/>
    </xf>
    <xf numFmtId="3" fontId="12" fillId="0" borderId="1" xfId="0" applyNumberFormat="1" applyFont="1" applyBorder="1"/>
    <xf numFmtId="3" fontId="12" fillId="0" borderId="1" xfId="0" applyNumberFormat="1" applyFont="1" applyBorder="1" applyAlignment="1">
      <alignment vertical="top" wrapText="1"/>
    </xf>
    <xf numFmtId="0" fontId="24" fillId="0" borderId="1" xfId="2" applyFont="1" applyBorder="1" applyAlignment="1">
      <alignment horizontal="left" vertical="center" wrapText="1"/>
    </xf>
    <xf numFmtId="3" fontId="24" fillId="0" borderId="1" xfId="2" applyNumberFormat="1" applyFont="1" applyBorder="1" applyAlignment="1">
      <alignment vertical="center" wrapText="1"/>
    </xf>
    <xf numFmtId="0" fontId="47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187" fontId="47" fillId="0" borderId="1" xfId="1" applyNumberFormat="1" applyFont="1" applyBorder="1" applyAlignment="1">
      <alignment horizontal="center" vertical="top" wrapText="1"/>
    </xf>
    <xf numFmtId="0" fontId="24" fillId="0" borderId="2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 wrapText="1"/>
    </xf>
    <xf numFmtId="3" fontId="10" fillId="0" borderId="0" xfId="0" applyNumberFormat="1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34" fillId="0" borderId="0" xfId="0" applyFont="1" applyAlignment="1">
      <alignment horizontal="left" vertical="top" wrapText="1"/>
    </xf>
    <xf numFmtId="0" fontId="32" fillId="0" borderId="8" xfId="0" applyFont="1" applyBorder="1" applyAlignment="1">
      <alignment vertical="top" wrapText="1"/>
    </xf>
    <xf numFmtId="3" fontId="25" fillId="0" borderId="0" xfId="0" applyNumberFormat="1" applyFont="1" applyAlignment="1">
      <alignment vertical="center" wrapText="1"/>
    </xf>
    <xf numFmtId="0" fontId="32" fillId="0" borderId="7" xfId="0" applyFont="1" applyBorder="1"/>
    <xf numFmtId="0" fontId="32" fillId="0" borderId="0" xfId="0" applyFont="1" applyAlignment="1">
      <alignment vertical="top" wrapText="1"/>
    </xf>
    <xf numFmtId="0" fontId="32" fillId="0" borderId="8" xfId="0" applyFont="1" applyBorder="1"/>
    <xf numFmtId="0" fontId="10" fillId="0" borderId="7" xfId="0" applyFont="1" applyBorder="1" applyAlignment="1">
      <alignment vertical="center"/>
    </xf>
    <xf numFmtId="0" fontId="10" fillId="0" borderId="5" xfId="0" applyFont="1" applyBorder="1" applyAlignment="1">
      <alignment horizontal="left" vertical="top"/>
    </xf>
    <xf numFmtId="0" fontId="10" fillId="0" borderId="31" xfId="0" applyFont="1" applyBorder="1" applyAlignment="1">
      <alignment vertical="center"/>
    </xf>
    <xf numFmtId="0" fontId="10" fillId="0" borderId="31" xfId="0" applyFont="1" applyBorder="1" applyAlignment="1">
      <alignment vertical="top" wrapText="1"/>
    </xf>
    <xf numFmtId="0" fontId="10" fillId="0" borderId="31" xfId="0" applyFont="1" applyBorder="1" applyAlignment="1">
      <alignment vertical="center" wrapText="1"/>
    </xf>
    <xf numFmtId="3" fontId="10" fillId="0" borderId="31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top"/>
    </xf>
    <xf numFmtId="0" fontId="10" fillId="0" borderId="9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32" fillId="0" borderId="32" xfId="0" applyFont="1" applyBorder="1" applyAlignment="1">
      <alignment vertical="top" wrapText="1"/>
    </xf>
    <xf numFmtId="0" fontId="10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center" vertical="center" wrapText="1"/>
    </xf>
    <xf numFmtId="3" fontId="35" fillId="0" borderId="32" xfId="0" applyNumberFormat="1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32" fillId="0" borderId="32" xfId="0" applyFont="1" applyBorder="1"/>
    <xf numFmtId="0" fontId="10" fillId="0" borderId="5" xfId="0" applyFont="1" applyBorder="1" applyAlignment="1">
      <alignment vertical="top" wrapText="1"/>
    </xf>
    <xf numFmtId="0" fontId="32" fillId="0" borderId="31" xfId="0" applyFont="1" applyBorder="1" applyAlignment="1">
      <alignment vertical="top" wrapText="1"/>
    </xf>
    <xf numFmtId="0" fontId="36" fillId="0" borderId="31" xfId="0" applyFont="1" applyBorder="1" applyAlignment="1">
      <alignment vertical="center" wrapText="1"/>
    </xf>
    <xf numFmtId="0" fontId="33" fillId="0" borderId="31" xfId="0" applyFont="1" applyBorder="1" applyAlignment="1">
      <alignment vertical="top" wrapText="1"/>
    </xf>
    <xf numFmtId="0" fontId="33" fillId="0" borderId="6" xfId="0" applyFont="1" applyBorder="1" applyAlignment="1">
      <alignment vertical="top" wrapText="1"/>
    </xf>
    <xf numFmtId="0" fontId="10" fillId="0" borderId="7" xfId="0" applyFont="1" applyBorder="1" applyAlignment="1">
      <alignment vertical="top" wrapText="1"/>
    </xf>
    <xf numFmtId="0" fontId="33" fillId="0" borderId="0" xfId="0" applyFont="1" applyAlignment="1">
      <alignment vertical="top" wrapText="1"/>
    </xf>
    <xf numFmtId="0" fontId="33" fillId="0" borderId="8" xfId="0" applyFont="1" applyBorder="1" applyAlignment="1">
      <alignment vertical="top" wrapText="1"/>
    </xf>
    <xf numFmtId="0" fontId="37" fillId="0" borderId="0" xfId="0" applyFont="1" applyAlignment="1">
      <alignment horizontal="center" vertical="center" wrapText="1"/>
    </xf>
    <xf numFmtId="0" fontId="37" fillId="0" borderId="8" xfId="0" applyFont="1" applyBorder="1" applyAlignment="1">
      <alignment vertical="center" wrapText="1"/>
    </xf>
    <xf numFmtId="0" fontId="33" fillId="0" borderId="8" xfId="0" applyFont="1" applyBorder="1"/>
    <xf numFmtId="3" fontId="35" fillId="0" borderId="0" xfId="0" applyNumberFormat="1" applyFont="1" applyAlignment="1">
      <alignment vertical="center" wrapText="1"/>
    </xf>
    <xf numFmtId="0" fontId="10" fillId="0" borderId="9" xfId="0" applyFont="1" applyBorder="1" applyAlignment="1">
      <alignment vertical="top" wrapText="1"/>
    </xf>
    <xf numFmtId="0" fontId="33" fillId="0" borderId="32" xfId="0" applyFont="1" applyBorder="1"/>
    <xf numFmtId="0" fontId="33" fillId="0" borderId="10" xfId="0" applyFont="1" applyBorder="1"/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 wrapText="1"/>
    </xf>
    <xf numFmtId="0" fontId="37" fillId="0" borderId="7" xfId="0" applyFont="1" applyBorder="1" applyAlignment="1">
      <alignment vertical="center"/>
    </xf>
    <xf numFmtId="0" fontId="33" fillId="0" borderId="7" xfId="0" applyFont="1" applyBorder="1"/>
    <xf numFmtId="0" fontId="33" fillId="0" borderId="9" xfId="0" applyFont="1" applyBorder="1"/>
    <xf numFmtId="0" fontId="37" fillId="0" borderId="32" xfId="0" applyFont="1" applyBorder="1" applyAlignment="1">
      <alignment vertical="center"/>
    </xf>
    <xf numFmtId="3" fontId="10" fillId="0" borderId="32" xfId="0" applyNumberFormat="1" applyFont="1" applyBorder="1" applyAlignment="1">
      <alignment vertical="center" wrapText="1"/>
    </xf>
    <xf numFmtId="0" fontId="32" fillId="0" borderId="10" xfId="0" applyFont="1" applyBorder="1" applyAlignment="1">
      <alignment vertical="top" wrapText="1"/>
    </xf>
    <xf numFmtId="0" fontId="34" fillId="0" borderId="31" xfId="0" applyFont="1" applyBorder="1" applyAlignment="1">
      <alignment horizontal="left" vertical="top"/>
    </xf>
    <xf numFmtId="0" fontId="10" fillId="0" borderId="31" xfId="0" applyFont="1" applyBorder="1" applyAlignment="1">
      <alignment horizontal="left" vertical="top" wrapText="1"/>
    </xf>
    <xf numFmtId="0" fontId="32" fillId="0" borderId="10" xfId="0" applyFont="1" applyBorder="1"/>
    <xf numFmtId="0" fontId="37" fillId="0" borderId="0" xfId="0" applyFont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31" fillId="0" borderId="23" xfId="0" applyFont="1" applyBorder="1" applyAlignment="1">
      <alignment vertical="top" wrapText="1"/>
    </xf>
    <xf numFmtId="0" fontId="31" fillId="0" borderId="23" xfId="0" applyFont="1" applyBorder="1"/>
    <xf numFmtId="0" fontId="31" fillId="0" borderId="24" xfId="0" applyFont="1" applyBorder="1"/>
    <xf numFmtId="0" fontId="24" fillId="0" borderId="2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/>
    </xf>
    <xf numFmtId="0" fontId="12" fillId="0" borderId="34" xfId="0" applyFont="1" applyBorder="1" applyAlignment="1">
      <alignment vertical="center" wrapText="1"/>
    </xf>
    <xf numFmtId="3" fontId="12" fillId="0" borderId="3" xfId="0" applyNumberFormat="1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3" fontId="24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13" fillId="0" borderId="3" xfId="0" applyFont="1" applyBorder="1" applyAlignment="1">
      <alignment horizontal="justify" vertical="center" wrapText="1"/>
    </xf>
    <xf numFmtId="0" fontId="24" fillId="0" borderId="3" xfId="0" applyFont="1" applyBorder="1" applyAlignment="1">
      <alignment vertical="center" wrapText="1"/>
    </xf>
    <xf numFmtId="3" fontId="12" fillId="0" borderId="34" xfId="0" applyNumberFormat="1" applyFont="1" applyBorder="1" applyAlignment="1">
      <alignment vertical="center" wrapText="1"/>
    </xf>
    <xf numFmtId="0" fontId="24" fillId="0" borderId="3" xfId="0" applyFont="1" applyBorder="1" applyAlignment="1">
      <alignment horizontal="center" vertical="center" wrapText="1"/>
    </xf>
    <xf numFmtId="3" fontId="24" fillId="0" borderId="3" xfId="0" applyNumberFormat="1" applyFont="1" applyBorder="1" applyAlignment="1">
      <alignment vertical="center" wrapText="1"/>
    </xf>
    <xf numFmtId="0" fontId="12" fillId="0" borderId="3" xfId="0" applyFont="1" applyBorder="1"/>
    <xf numFmtId="3" fontId="12" fillId="0" borderId="38" xfId="0" applyNumberFormat="1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0" xfId="0" applyFont="1"/>
    <xf numFmtId="0" fontId="12" fillId="0" borderId="37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31" fillId="0" borderId="3" xfId="0" applyFont="1" applyBorder="1" applyAlignment="1">
      <alignment vertical="top" wrapText="1"/>
    </xf>
    <xf numFmtId="0" fontId="31" fillId="0" borderId="34" xfId="0" applyFont="1" applyBorder="1" applyAlignment="1">
      <alignment vertical="top" wrapText="1"/>
    </xf>
    <xf numFmtId="0" fontId="31" fillId="0" borderId="36" xfId="0" applyFont="1" applyBorder="1" applyAlignment="1">
      <alignment vertical="top" wrapText="1"/>
    </xf>
    <xf numFmtId="0" fontId="31" fillId="0" borderId="4" xfId="0" applyFont="1" applyBorder="1" applyAlignment="1">
      <alignment vertical="top" wrapText="1"/>
    </xf>
    <xf numFmtId="0" fontId="31" fillId="0" borderId="37" xfId="0" applyFont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1" fillId="0" borderId="3" xfId="0" applyFont="1" applyBorder="1"/>
    <xf numFmtId="0" fontId="31" fillId="0" borderId="4" xfId="0" applyFont="1" applyBorder="1"/>
    <xf numFmtId="0" fontId="31" fillId="0" borderId="2" xfId="0" applyFont="1" applyBorder="1"/>
    <xf numFmtId="0" fontId="31" fillId="0" borderId="37" xfId="0" applyFont="1" applyBorder="1"/>
    <xf numFmtId="0" fontId="49" fillId="0" borderId="3" xfId="0" applyFont="1" applyBorder="1"/>
    <xf numFmtId="0" fontId="31" fillId="0" borderId="39" xfId="0" applyFont="1" applyBorder="1"/>
    <xf numFmtId="17" fontId="13" fillId="0" borderId="2" xfId="0" applyNumberFormat="1" applyFont="1" applyBorder="1" applyAlignment="1">
      <alignment horizontal="left" vertical="top" wrapText="1"/>
    </xf>
    <xf numFmtId="3" fontId="12" fillId="0" borderId="2" xfId="0" applyNumberFormat="1" applyFont="1" applyBorder="1" applyAlignment="1">
      <alignment horizontal="center" vertical="top" wrapText="1"/>
    </xf>
    <xf numFmtId="0" fontId="12" fillId="0" borderId="40" xfId="0" applyFont="1" applyBorder="1" applyAlignment="1">
      <alignment vertical="center" wrapText="1"/>
    </xf>
    <xf numFmtId="17" fontId="13" fillId="0" borderId="3" xfId="0" applyNumberFormat="1" applyFont="1" applyBorder="1" applyAlignment="1">
      <alignment horizontal="left" vertical="top" wrapText="1"/>
    </xf>
    <xf numFmtId="3" fontId="12" fillId="0" borderId="3" xfId="0" applyNumberFormat="1" applyFont="1" applyBorder="1" applyAlignment="1">
      <alignment horizontal="center" vertical="top" wrapText="1"/>
    </xf>
    <xf numFmtId="17" fontId="13" fillId="0" borderId="4" xfId="0" applyNumberFormat="1" applyFont="1" applyBorder="1" applyAlignment="1">
      <alignment horizontal="left" vertical="top" wrapText="1"/>
    </xf>
    <xf numFmtId="3" fontId="12" fillId="0" borderId="4" xfId="0" applyNumberFormat="1" applyFont="1" applyBorder="1" applyAlignment="1">
      <alignment horizontal="center" vertical="top" wrapText="1"/>
    </xf>
    <xf numFmtId="0" fontId="12" fillId="0" borderId="39" xfId="0" applyFont="1" applyBorder="1" applyAlignment="1">
      <alignment vertical="center" wrapText="1"/>
    </xf>
    <xf numFmtId="0" fontId="12" fillId="0" borderId="2" xfId="0" applyFont="1" applyBorder="1" applyAlignment="1">
      <alignment vertical="top"/>
    </xf>
    <xf numFmtId="17" fontId="12" fillId="0" borderId="2" xfId="0" applyNumberFormat="1" applyFont="1" applyBorder="1" applyAlignment="1">
      <alignment horizontal="center" vertical="top" wrapText="1"/>
    </xf>
    <xf numFmtId="0" fontId="15" fillId="0" borderId="2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2" xfId="0" applyFont="1" applyBorder="1"/>
    <xf numFmtId="3" fontId="12" fillId="0" borderId="2" xfId="0" applyNumberFormat="1" applyFont="1" applyBorder="1" applyAlignment="1">
      <alignment horizontal="center" vertical="top"/>
    </xf>
    <xf numFmtId="0" fontId="12" fillId="0" borderId="34" xfId="0" applyFont="1" applyBorder="1"/>
    <xf numFmtId="3" fontId="24" fillId="0" borderId="1" xfId="0" applyNumberFormat="1" applyFont="1" applyBorder="1" applyAlignment="1">
      <alignment horizontal="center"/>
    </xf>
    <xf numFmtId="0" fontId="12" fillId="0" borderId="38" xfId="0" applyFont="1" applyBorder="1" applyAlignment="1">
      <alignment vertical="center"/>
    </xf>
    <xf numFmtId="0" fontId="0" fillId="0" borderId="38" xfId="0" applyBorder="1" applyAlignment="1">
      <alignment vertical="top" wrapText="1"/>
    </xf>
    <xf numFmtId="0" fontId="12" fillId="0" borderId="38" xfId="0" applyFont="1" applyBorder="1" applyAlignment="1">
      <alignment vertical="center" wrapText="1"/>
    </xf>
    <xf numFmtId="0" fontId="25" fillId="0" borderId="38" xfId="0" applyFont="1" applyBorder="1" applyAlignment="1">
      <alignment vertical="center" wrapText="1"/>
    </xf>
    <xf numFmtId="0" fontId="0" fillId="0" borderId="39" xfId="0" applyBorder="1" applyAlignment="1">
      <alignment vertical="top" wrapText="1"/>
    </xf>
    <xf numFmtId="0" fontId="12" fillId="0" borderId="1" xfId="2" applyFont="1" applyBorder="1" applyAlignment="1">
      <alignment vertical="center" wrapText="1"/>
    </xf>
    <xf numFmtId="3" fontId="12" fillId="0" borderId="1" xfId="2" applyNumberFormat="1" applyFont="1" applyBorder="1" applyAlignment="1">
      <alignment vertical="center" wrapText="1"/>
    </xf>
    <xf numFmtId="0" fontId="12" fillId="0" borderId="1" xfId="2" applyFont="1" applyBorder="1" applyAlignment="1">
      <alignment horizontal="left" vertical="center" wrapText="1"/>
    </xf>
    <xf numFmtId="0" fontId="15" fillId="0" borderId="1" xfId="2" applyFont="1" applyBorder="1" applyAlignment="1">
      <alignment vertical="center" wrapText="1"/>
    </xf>
    <xf numFmtId="0" fontId="12" fillId="0" borderId="33" xfId="0" applyFont="1" applyBorder="1" applyAlignment="1">
      <alignment horizontal="justify" vertical="top"/>
    </xf>
    <xf numFmtId="0" fontId="12" fillId="0" borderId="33" xfId="0" applyFont="1" applyBorder="1" applyAlignment="1">
      <alignment vertical="top" wrapText="1"/>
    </xf>
    <xf numFmtId="0" fontId="12" fillId="0" borderId="0" xfId="0" applyFont="1" applyAlignment="1">
      <alignment horizontal="justify" vertical="top" wrapText="1"/>
    </xf>
    <xf numFmtId="0" fontId="12" fillId="0" borderId="0" xfId="0" applyFont="1" applyAlignment="1">
      <alignment vertical="top" wrapText="1"/>
    </xf>
    <xf numFmtId="0" fontId="12" fillId="0" borderId="1" xfId="0" applyFont="1" applyBorder="1" applyAlignment="1">
      <alignment horizontal="justify" vertical="top"/>
    </xf>
    <xf numFmtId="0" fontId="43" fillId="0" borderId="0" xfId="0" applyFont="1" applyAlignment="1">
      <alignment horizontal="center"/>
    </xf>
    <xf numFmtId="0" fontId="43" fillId="0" borderId="25" xfId="0" applyFont="1" applyBorder="1" applyAlignment="1">
      <alignment horizontal="center" vertical="center"/>
    </xf>
    <xf numFmtId="0" fontId="43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74" fontId="13" fillId="0" borderId="2" xfId="0" applyNumberFormat="1" applyFont="1" applyBorder="1" applyAlignment="1">
      <alignment horizontal="center" vertical="top" wrapText="1"/>
    </xf>
    <xf numFmtId="74" fontId="13" fillId="0" borderId="3" xfId="0" applyNumberFormat="1" applyFont="1" applyBorder="1" applyAlignment="1">
      <alignment horizontal="center" vertical="top" wrapText="1"/>
    </xf>
    <xf numFmtId="74" fontId="13" fillId="0" borderId="4" xfId="0" applyNumberFormat="1" applyFont="1" applyBorder="1" applyAlignment="1">
      <alignment horizontal="center" vertical="top" wrapText="1"/>
    </xf>
    <xf numFmtId="3" fontId="7" fillId="0" borderId="2" xfId="0" applyNumberFormat="1" applyFont="1" applyBorder="1" applyAlignment="1">
      <alignment horizontal="center" vertical="top" wrapText="1"/>
    </xf>
    <xf numFmtId="3" fontId="7" fillId="0" borderId="3" xfId="0" applyNumberFormat="1" applyFont="1" applyBorder="1" applyAlignment="1">
      <alignment horizontal="center" vertical="top" wrapText="1"/>
    </xf>
    <xf numFmtId="3" fontId="7" fillId="0" borderId="4" xfId="0" applyNumberFormat="1" applyFont="1" applyBorder="1" applyAlignment="1">
      <alignment horizontal="center" vertical="top" wrapText="1"/>
    </xf>
    <xf numFmtId="0" fontId="11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0" fontId="39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39" fillId="0" borderId="0" xfId="0" applyFont="1" applyAlignment="1">
      <alignment vertical="center" wrapText="1"/>
    </xf>
    <xf numFmtId="0" fontId="45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74" fontId="13" fillId="0" borderId="1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vertical="top" wrapText="1"/>
    </xf>
    <xf numFmtId="0" fontId="12" fillId="0" borderId="3" xfId="0" applyFont="1" applyBorder="1"/>
    <xf numFmtId="0" fontId="12" fillId="0" borderId="4" xfId="0" applyFont="1" applyBorder="1"/>
    <xf numFmtId="16" fontId="13" fillId="0" borderId="2" xfId="0" applyNumberFormat="1" applyFont="1" applyBorder="1" applyAlignment="1">
      <alignment horizontal="left" vertical="top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188" fontId="10" fillId="0" borderId="0" xfId="0" applyNumberFormat="1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3" fontId="34" fillId="0" borderId="41" xfId="0" applyNumberFormat="1" applyFont="1" applyBorder="1" applyAlignment="1">
      <alignment horizontal="center" vertical="center" wrapText="1"/>
    </xf>
    <xf numFmtId="3" fontId="34" fillId="0" borderId="10" xfId="0" applyNumberFormat="1" applyFont="1" applyBorder="1" applyAlignment="1">
      <alignment horizontal="center" vertical="center" wrapText="1"/>
    </xf>
    <xf numFmtId="3" fontId="44" fillId="0" borderId="0" xfId="0" applyNumberFormat="1" applyFont="1"/>
  </cellXfs>
  <cellStyles count="3">
    <cellStyle name="จุลภาค" xfId="1" builtinId="3"/>
    <cellStyle name="ปกติ" xfId="0" builtinId="0"/>
    <cellStyle name="ปกติ 2" xfId="2" xr:uid="{308DC644-4FDE-467E-8783-B8B928AF1D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FB04-52A9-4217-AE56-CA4CD6B151B5}">
  <dimension ref="A1:F20"/>
  <sheetViews>
    <sheetView tabSelected="1" topLeftCell="A7" workbookViewId="0">
      <selection activeCell="B23" sqref="B23"/>
    </sheetView>
  </sheetViews>
  <sheetFormatPr defaultRowHeight="21"/>
  <cols>
    <col min="1" max="1" width="8.796875" style="152"/>
    <col min="2" max="2" width="82.59765625" style="152" customWidth="1"/>
    <col min="3" max="3" width="30.59765625" style="152" customWidth="1"/>
    <col min="4" max="16384" width="8.796875" style="152"/>
  </cols>
  <sheetData>
    <row r="1" spans="1:6">
      <c r="A1" s="323" t="s">
        <v>341</v>
      </c>
      <c r="B1" s="323"/>
      <c r="C1" s="323"/>
    </row>
    <row r="2" spans="1:6">
      <c r="A2" s="153" t="s">
        <v>342</v>
      </c>
      <c r="B2" s="153" t="s">
        <v>343</v>
      </c>
      <c r="C2" s="153" t="s">
        <v>344</v>
      </c>
    </row>
    <row r="3" spans="1:6" ht="41.4" customHeight="1">
      <c r="A3" s="154">
        <v>1</v>
      </c>
      <c r="B3" s="155" t="s">
        <v>26</v>
      </c>
      <c r="C3" s="158">
        <v>99900</v>
      </c>
    </row>
    <row r="4" spans="1:6">
      <c r="A4" s="154">
        <v>2</v>
      </c>
      <c r="B4" s="157" t="s">
        <v>53</v>
      </c>
      <c r="C4" s="158">
        <v>81850</v>
      </c>
    </row>
    <row r="5" spans="1:6">
      <c r="A5" s="154">
        <v>3</v>
      </c>
      <c r="B5" s="156" t="s">
        <v>123</v>
      </c>
      <c r="C5" s="158">
        <v>28000</v>
      </c>
    </row>
    <row r="6" spans="1:6" ht="42">
      <c r="A6" s="154">
        <v>4</v>
      </c>
      <c r="B6" s="157" t="s">
        <v>346</v>
      </c>
      <c r="C6" s="158">
        <v>47220</v>
      </c>
    </row>
    <row r="7" spans="1:6" ht="21.6" thickBot="1">
      <c r="A7" s="154">
        <v>5</v>
      </c>
      <c r="B7" s="156" t="s">
        <v>345</v>
      </c>
      <c r="C7" s="158">
        <v>31500</v>
      </c>
    </row>
    <row r="8" spans="1:6" ht="21.6" thickBot="1">
      <c r="A8" s="154">
        <v>6</v>
      </c>
      <c r="B8" s="155" t="s">
        <v>200</v>
      </c>
      <c r="C8" s="158">
        <v>79100</v>
      </c>
      <c r="F8" s="405">
        <v>99900</v>
      </c>
    </row>
    <row r="9" spans="1:6" ht="21.6" thickBot="1">
      <c r="A9" s="154">
        <v>7</v>
      </c>
      <c r="B9" s="156" t="s">
        <v>209</v>
      </c>
      <c r="C9" s="158">
        <v>87050</v>
      </c>
      <c r="F9" s="406">
        <v>81850</v>
      </c>
    </row>
    <row r="10" spans="1:6" ht="42.6" thickBot="1">
      <c r="A10" s="154">
        <v>8</v>
      </c>
      <c r="B10" s="157" t="s">
        <v>260</v>
      </c>
      <c r="C10" s="158">
        <v>65320</v>
      </c>
      <c r="F10" s="406">
        <v>28000</v>
      </c>
    </row>
    <row r="11" spans="1:6" ht="42.6" thickBot="1">
      <c r="A11" s="154">
        <v>9</v>
      </c>
      <c r="B11" s="157" t="s">
        <v>311</v>
      </c>
      <c r="C11" s="158">
        <v>45100</v>
      </c>
      <c r="F11" s="406">
        <v>47220</v>
      </c>
    </row>
    <row r="12" spans="1:6" ht="42.6" thickBot="1">
      <c r="A12" s="154">
        <v>11</v>
      </c>
      <c r="B12" s="157" t="s">
        <v>348</v>
      </c>
      <c r="C12" s="159">
        <v>24200</v>
      </c>
      <c r="F12" s="406">
        <v>31500</v>
      </c>
    </row>
    <row r="13" spans="1:6" ht="21.6" thickBot="1">
      <c r="A13" s="154">
        <v>12</v>
      </c>
      <c r="B13" s="156" t="s">
        <v>349</v>
      </c>
      <c r="C13" s="160">
        <v>100000</v>
      </c>
      <c r="F13" s="406">
        <v>79100</v>
      </c>
    </row>
    <row r="14" spans="1:6" ht="21.6" thickBot="1">
      <c r="A14" s="154">
        <v>13</v>
      </c>
      <c r="B14" s="156" t="s">
        <v>519</v>
      </c>
      <c r="C14" s="160">
        <v>11880</v>
      </c>
      <c r="F14" s="406">
        <v>87050</v>
      </c>
    </row>
    <row r="15" spans="1:6" ht="21.6" thickBot="1">
      <c r="A15" s="154">
        <v>14</v>
      </c>
      <c r="B15" s="156" t="s">
        <v>520</v>
      </c>
      <c r="C15" s="160">
        <v>74000</v>
      </c>
      <c r="F15" s="406">
        <v>65320</v>
      </c>
    </row>
    <row r="16" spans="1:6" ht="42.6" thickBot="1">
      <c r="A16" s="154">
        <v>15</v>
      </c>
      <c r="B16" s="157" t="s">
        <v>521</v>
      </c>
      <c r="C16" s="160">
        <v>35000</v>
      </c>
      <c r="F16" s="406">
        <v>45100</v>
      </c>
    </row>
    <row r="17" spans="1:6" ht="21.6" thickBot="1">
      <c r="A17" s="154">
        <v>16</v>
      </c>
      <c r="B17" s="156" t="s">
        <v>506</v>
      </c>
      <c r="C17" s="160">
        <v>68200</v>
      </c>
      <c r="F17" s="406">
        <v>24200</v>
      </c>
    </row>
    <row r="18" spans="1:6" ht="21.6" thickBot="1">
      <c r="A18" s="324" t="s">
        <v>186</v>
      </c>
      <c r="B18" s="325"/>
      <c r="C18" s="161">
        <f>SUM(C3:C17)</f>
        <v>878320</v>
      </c>
      <c r="F18" s="406">
        <v>100000</v>
      </c>
    </row>
    <row r="19" spans="1:6" ht="21.6" thickBot="1">
      <c r="F19" s="406">
        <v>68200</v>
      </c>
    </row>
    <row r="20" spans="1:6">
      <c r="F20" s="407">
        <f>SUM(F8:F19)</f>
        <v>757440</v>
      </c>
    </row>
  </sheetData>
  <mergeCells count="2">
    <mergeCell ref="A1:C1"/>
    <mergeCell ref="A18:B1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DE2D-3D3C-4C2D-AB0B-68759E5A1A87}">
  <dimension ref="A1:O86"/>
  <sheetViews>
    <sheetView workbookViewId="0">
      <selection activeCell="B3" sqref="B3:J3"/>
    </sheetView>
  </sheetViews>
  <sheetFormatPr defaultRowHeight="13.8"/>
  <cols>
    <col min="1" max="1" width="25.69921875" customWidth="1"/>
    <col min="2" max="2" width="24.5" customWidth="1"/>
    <col min="3" max="3" width="13.19921875" customWidth="1"/>
    <col min="4" max="4" width="10.69921875" customWidth="1"/>
    <col min="5" max="5" width="14.69921875" customWidth="1"/>
    <col min="6" max="6" width="32.3984375" customWidth="1"/>
    <col min="7" max="7" width="12.09765625" customWidth="1"/>
    <col min="8" max="8" width="12.19921875" customWidth="1"/>
    <col min="9" max="9" width="11.19921875" customWidth="1"/>
    <col min="10" max="10" width="15.3984375" customWidth="1"/>
    <col min="11" max="11" width="8.09765625" customWidth="1"/>
    <col min="12" max="15" width="6.3984375" customWidth="1"/>
  </cols>
  <sheetData>
    <row r="1" spans="1:10" ht="43.5" customHeight="1">
      <c r="A1" s="355" t="s">
        <v>25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34.5" customHeight="1">
      <c r="A2" s="24" t="s">
        <v>0</v>
      </c>
      <c r="B2" s="362" t="s">
        <v>209</v>
      </c>
      <c r="C2" s="356"/>
      <c r="D2" s="356"/>
      <c r="E2" s="356"/>
      <c r="F2" s="356"/>
      <c r="G2" s="356"/>
      <c r="H2" s="356"/>
      <c r="I2" s="356"/>
      <c r="J2" s="356"/>
    </row>
    <row r="3" spans="1:10" ht="21" customHeight="1">
      <c r="A3" s="333" t="s">
        <v>54</v>
      </c>
      <c r="B3" s="327" t="s">
        <v>55</v>
      </c>
      <c r="C3" s="327"/>
      <c r="D3" s="327"/>
      <c r="E3" s="327"/>
      <c r="F3" s="327"/>
      <c r="G3" s="327"/>
      <c r="H3" s="327"/>
      <c r="I3" s="327"/>
      <c r="J3" s="327"/>
    </row>
    <row r="4" spans="1:10" ht="18.75" customHeight="1">
      <c r="A4" s="333"/>
      <c r="B4" s="327" t="s">
        <v>56</v>
      </c>
      <c r="C4" s="327"/>
      <c r="D4" s="327"/>
      <c r="E4" s="327"/>
      <c r="F4" s="327"/>
      <c r="G4" s="327"/>
      <c r="H4" s="327"/>
      <c r="I4" s="327"/>
      <c r="J4" s="327"/>
    </row>
    <row r="5" spans="1:10" ht="18.75" customHeight="1">
      <c r="A5" s="25" t="s">
        <v>2</v>
      </c>
      <c r="B5" s="361"/>
      <c r="C5" s="327"/>
      <c r="D5" s="327"/>
      <c r="E5" s="327"/>
      <c r="F5" s="327"/>
      <c r="G5" s="327"/>
      <c r="H5" s="327"/>
      <c r="I5" s="327"/>
      <c r="J5" s="327"/>
    </row>
    <row r="6" spans="1:10" ht="20.25" customHeight="1">
      <c r="A6" s="333" t="s">
        <v>3</v>
      </c>
      <c r="B6" s="361" t="s">
        <v>210</v>
      </c>
      <c r="C6" s="361"/>
      <c r="D6" s="361"/>
      <c r="E6" s="361"/>
      <c r="F6" s="361"/>
      <c r="G6" s="361"/>
      <c r="H6" s="361"/>
      <c r="I6" s="361"/>
      <c r="J6" s="361"/>
    </row>
    <row r="7" spans="1:10" ht="20.25" customHeight="1">
      <c r="A7" s="333"/>
      <c r="B7" s="361" t="s">
        <v>211</v>
      </c>
      <c r="C7" s="361"/>
      <c r="D7" s="361"/>
      <c r="E7" s="361"/>
      <c r="F7" s="361"/>
      <c r="G7" s="361"/>
      <c r="H7" s="361"/>
      <c r="I7" s="361"/>
      <c r="J7" s="361"/>
    </row>
    <row r="8" spans="1:10" ht="20.25" customHeight="1">
      <c r="A8" s="333"/>
      <c r="B8" s="361" t="s">
        <v>212</v>
      </c>
      <c r="C8" s="361"/>
      <c r="D8" s="361"/>
      <c r="E8" s="361"/>
      <c r="F8" s="361"/>
      <c r="G8" s="361"/>
      <c r="H8" s="361"/>
      <c r="I8" s="361"/>
      <c r="J8" s="361"/>
    </row>
    <row r="9" spans="1:10" ht="20.25" customHeight="1">
      <c r="A9" s="333"/>
      <c r="B9" s="361" t="s">
        <v>213</v>
      </c>
      <c r="C9" s="361"/>
      <c r="D9" s="361"/>
      <c r="E9" s="361"/>
      <c r="F9" s="361"/>
      <c r="G9" s="361"/>
      <c r="H9" s="361"/>
      <c r="I9" s="361"/>
      <c r="J9" s="361"/>
    </row>
    <row r="10" spans="1:10" ht="20.25" customHeight="1">
      <c r="A10" s="333" t="s">
        <v>4</v>
      </c>
      <c r="B10" s="361" t="s">
        <v>61</v>
      </c>
      <c r="C10" s="361"/>
      <c r="D10" s="361"/>
      <c r="E10" s="361"/>
      <c r="F10" s="361"/>
      <c r="G10" s="361"/>
      <c r="H10" s="361"/>
      <c r="I10" s="361"/>
      <c r="J10" s="361"/>
    </row>
    <row r="11" spans="1:10" ht="20.25" customHeight="1">
      <c r="A11" s="333"/>
      <c r="B11" s="361" t="s">
        <v>214</v>
      </c>
      <c r="C11" s="363"/>
      <c r="D11" s="363"/>
      <c r="E11" s="363"/>
      <c r="F11" s="363"/>
      <c r="G11" s="363"/>
      <c r="H11" s="363"/>
      <c r="I11" s="363"/>
      <c r="J11" s="363"/>
    </row>
    <row r="12" spans="1:10" ht="20.25" customHeight="1">
      <c r="A12" s="333"/>
      <c r="B12" s="327" t="s">
        <v>215</v>
      </c>
      <c r="C12" s="327"/>
      <c r="D12" s="327"/>
      <c r="E12" s="327"/>
      <c r="F12" s="327"/>
      <c r="G12" s="327"/>
      <c r="H12" s="327"/>
      <c r="I12" s="327"/>
      <c r="J12" s="327"/>
    </row>
    <row r="13" spans="1:10" ht="20.25" customHeight="1">
      <c r="A13" s="333"/>
      <c r="B13" s="327" t="s">
        <v>216</v>
      </c>
      <c r="C13" s="327"/>
      <c r="D13" s="327"/>
      <c r="E13" s="327"/>
      <c r="F13" s="327"/>
      <c r="G13" s="327"/>
      <c r="H13" s="327"/>
      <c r="I13" s="327"/>
      <c r="J13" s="327"/>
    </row>
    <row r="14" spans="1:10" ht="20.25" customHeight="1">
      <c r="A14" s="352" t="s">
        <v>5</v>
      </c>
      <c r="B14" s="361" t="s">
        <v>217</v>
      </c>
      <c r="C14" s="361"/>
      <c r="D14" s="361"/>
      <c r="E14" s="361"/>
      <c r="F14" s="361"/>
      <c r="G14" s="361"/>
      <c r="H14" s="361"/>
      <c r="I14" s="361"/>
      <c r="J14" s="361"/>
    </row>
    <row r="15" spans="1:10" ht="20.25" customHeight="1">
      <c r="A15" s="352"/>
      <c r="B15" s="361" t="s">
        <v>218</v>
      </c>
      <c r="C15" s="361"/>
      <c r="D15" s="361"/>
      <c r="E15" s="361"/>
      <c r="F15" s="361"/>
      <c r="G15" s="361"/>
      <c r="H15" s="361"/>
      <c r="I15" s="361"/>
      <c r="J15" s="361"/>
    </row>
    <row r="16" spans="1:10" ht="18.75" customHeight="1">
      <c r="A16" s="352"/>
      <c r="B16" s="327" t="s">
        <v>219</v>
      </c>
      <c r="C16" s="327"/>
      <c r="D16" s="327"/>
      <c r="E16" s="327"/>
      <c r="F16" s="327"/>
      <c r="G16" s="327"/>
      <c r="H16" s="327"/>
      <c r="I16" s="327"/>
      <c r="J16" s="327"/>
    </row>
    <row r="17" spans="1:15" ht="18.75" customHeight="1">
      <c r="A17" s="25"/>
      <c r="B17" s="327" t="s">
        <v>220</v>
      </c>
      <c r="C17" s="327"/>
      <c r="D17" s="327"/>
      <c r="E17" s="327"/>
      <c r="F17" s="327"/>
      <c r="G17" s="327"/>
      <c r="H17" s="327"/>
      <c r="I17" s="327"/>
      <c r="J17" s="327"/>
    </row>
    <row r="18" spans="1:15" ht="18.600000000000001" thickBot="1">
      <c r="A18" s="25"/>
      <c r="B18" s="17"/>
      <c r="C18" s="17"/>
      <c r="D18" s="17"/>
      <c r="E18" s="17"/>
      <c r="F18" s="17"/>
      <c r="G18" s="17"/>
      <c r="H18" s="17"/>
      <c r="I18" s="17"/>
      <c r="J18" s="17"/>
    </row>
    <row r="19" spans="1:15" ht="18">
      <c r="A19" s="364" t="s">
        <v>6</v>
      </c>
      <c r="B19" s="366" t="s">
        <v>7</v>
      </c>
      <c r="C19" s="366" t="s">
        <v>8</v>
      </c>
      <c r="D19" s="366" t="s">
        <v>9</v>
      </c>
      <c r="E19" s="366" t="s">
        <v>10</v>
      </c>
      <c r="F19" s="366" t="s">
        <v>11</v>
      </c>
      <c r="G19" s="366"/>
      <c r="H19" s="366"/>
      <c r="I19" s="366" t="s">
        <v>12</v>
      </c>
      <c r="J19" s="368" t="s">
        <v>13</v>
      </c>
    </row>
    <row r="20" spans="1:15" ht="18.600000000000001" thickBot="1">
      <c r="A20" s="365"/>
      <c r="B20" s="367"/>
      <c r="C20" s="367"/>
      <c r="D20" s="367"/>
      <c r="E20" s="367"/>
      <c r="F20" s="181" t="s">
        <v>14</v>
      </c>
      <c r="G20" s="181" t="s">
        <v>15</v>
      </c>
      <c r="H20" s="181" t="s">
        <v>16</v>
      </c>
      <c r="I20" s="367"/>
      <c r="J20" s="369"/>
    </row>
    <row r="21" spans="1:15" ht="37.5" customHeight="1">
      <c r="A21" s="182" t="s">
        <v>221</v>
      </c>
      <c r="B21" s="183" t="s">
        <v>222</v>
      </c>
      <c r="C21" s="184" t="s">
        <v>89</v>
      </c>
      <c r="D21" s="14" t="s">
        <v>223</v>
      </c>
      <c r="E21" s="14" t="s">
        <v>71</v>
      </c>
      <c r="F21" s="14" t="s">
        <v>404</v>
      </c>
      <c r="G21" s="185"/>
      <c r="H21" s="14" t="s">
        <v>73</v>
      </c>
      <c r="I21" s="14" t="s">
        <v>224</v>
      </c>
      <c r="J21" s="186"/>
      <c r="K21" s="83"/>
      <c r="L21" s="84"/>
      <c r="M21" s="84"/>
      <c r="N21" s="84"/>
    </row>
    <row r="22" spans="1:15" ht="48.75" customHeight="1">
      <c r="A22" s="182" t="s">
        <v>225</v>
      </c>
      <c r="B22" s="183" t="s">
        <v>76</v>
      </c>
      <c r="C22" s="14"/>
      <c r="D22" s="14"/>
      <c r="E22" s="14" t="s">
        <v>77</v>
      </c>
      <c r="F22" s="14" t="s">
        <v>405</v>
      </c>
      <c r="G22" s="185">
        <v>750</v>
      </c>
      <c r="H22" s="25"/>
      <c r="I22" s="187" t="s">
        <v>406</v>
      </c>
      <c r="J22" s="188"/>
      <c r="K22" s="83">
        <f>SUM(M22*N22*O22)</f>
        <v>750</v>
      </c>
      <c r="L22" s="84"/>
      <c r="M22" s="84">
        <v>25</v>
      </c>
      <c r="N22" s="84">
        <v>30</v>
      </c>
      <c r="O22">
        <v>1</v>
      </c>
    </row>
    <row r="23" spans="1:15" ht="18">
      <c r="A23" s="182" t="s">
        <v>227</v>
      </c>
      <c r="B23" s="183" t="s">
        <v>228</v>
      </c>
      <c r="C23" s="14"/>
      <c r="D23" s="14"/>
      <c r="E23" s="14"/>
      <c r="F23" s="179" t="s">
        <v>87</v>
      </c>
      <c r="G23" s="189">
        <v>750</v>
      </c>
      <c r="H23" s="25"/>
      <c r="I23" s="14"/>
      <c r="J23" s="186"/>
      <c r="K23" s="83"/>
      <c r="L23" s="84"/>
      <c r="M23" s="84"/>
      <c r="N23" s="84"/>
    </row>
    <row r="24" spans="1:15" ht="22.5" customHeight="1">
      <c r="A24" s="190"/>
      <c r="B24" s="183" t="s">
        <v>229</v>
      </c>
      <c r="C24" s="191"/>
      <c r="D24" s="14"/>
      <c r="E24" s="14"/>
      <c r="H24" s="25"/>
      <c r="I24" s="83"/>
      <c r="J24" s="192"/>
      <c r="K24" s="83"/>
      <c r="L24" s="84"/>
      <c r="M24" s="84"/>
      <c r="N24" s="84"/>
    </row>
    <row r="25" spans="1:15" ht="19.5" customHeight="1">
      <c r="A25" s="193"/>
      <c r="B25" s="183" t="s">
        <v>407</v>
      </c>
      <c r="C25" s="191"/>
      <c r="D25" s="14"/>
      <c r="E25" s="14"/>
      <c r="F25" s="14"/>
      <c r="G25" s="185"/>
      <c r="H25" s="25"/>
      <c r="I25" s="83"/>
      <c r="J25" s="192"/>
      <c r="K25" s="83"/>
      <c r="L25" s="84"/>
      <c r="M25" s="84"/>
      <c r="N25" s="84"/>
    </row>
    <row r="26" spans="1:15" ht="19.5" customHeight="1" thickBot="1">
      <c r="A26" s="193"/>
      <c r="B26" s="183"/>
      <c r="C26" s="191"/>
      <c r="D26" s="14"/>
      <c r="E26" s="14"/>
      <c r="H26" s="25"/>
      <c r="I26" s="83"/>
      <c r="J26" s="192"/>
      <c r="K26" s="83"/>
      <c r="L26" s="84"/>
      <c r="M26" s="84"/>
      <c r="N26" s="84"/>
    </row>
    <row r="27" spans="1:15" ht="36">
      <c r="A27" s="194" t="s">
        <v>232</v>
      </c>
      <c r="B27" s="195" t="s">
        <v>222</v>
      </c>
      <c r="C27" s="196" t="s">
        <v>89</v>
      </c>
      <c r="D27" s="197" t="s">
        <v>223</v>
      </c>
      <c r="E27" s="197" t="s">
        <v>71</v>
      </c>
      <c r="F27" s="197" t="s">
        <v>233</v>
      </c>
      <c r="G27" s="198"/>
      <c r="H27" s="197"/>
      <c r="I27" s="197"/>
      <c r="J27" s="370" t="s">
        <v>408</v>
      </c>
      <c r="K27" s="83"/>
      <c r="L27" s="84"/>
      <c r="M27" s="84"/>
      <c r="N27" s="84"/>
    </row>
    <row r="28" spans="1:15" ht="18">
      <c r="A28" s="199" t="s">
        <v>234</v>
      </c>
      <c r="B28" s="183" t="s">
        <v>76</v>
      </c>
      <c r="C28" s="14"/>
      <c r="D28" s="14"/>
      <c r="E28" s="14" t="s">
        <v>77</v>
      </c>
      <c r="F28" s="14" t="s">
        <v>235</v>
      </c>
      <c r="G28" s="185">
        <v>10000</v>
      </c>
      <c r="H28" s="25"/>
      <c r="I28" s="191"/>
      <c r="J28" s="371"/>
      <c r="K28" s="83">
        <f>SUM(M28*N28*O28)</f>
        <v>3750</v>
      </c>
      <c r="L28" s="84"/>
      <c r="M28" s="84">
        <v>25</v>
      </c>
      <c r="N28" s="84">
        <v>30</v>
      </c>
      <c r="O28">
        <v>5</v>
      </c>
    </row>
    <row r="29" spans="1:15" ht="18">
      <c r="A29" s="199" t="s">
        <v>236</v>
      </c>
      <c r="B29" s="183" t="s">
        <v>228</v>
      </c>
      <c r="C29" s="14"/>
      <c r="D29" s="14"/>
      <c r="E29" s="14"/>
      <c r="F29" s="14" t="s">
        <v>237</v>
      </c>
      <c r="G29" s="14"/>
      <c r="H29" s="25"/>
      <c r="I29" s="14"/>
      <c r="J29" s="371"/>
      <c r="K29" s="83"/>
      <c r="L29" s="84"/>
      <c r="M29" s="84"/>
      <c r="N29" s="84"/>
    </row>
    <row r="30" spans="1:15" ht="18">
      <c r="A30" s="199" t="s">
        <v>238</v>
      </c>
      <c r="B30" s="183" t="s">
        <v>229</v>
      </c>
      <c r="C30" s="191"/>
      <c r="D30" s="14"/>
      <c r="E30" s="14"/>
      <c r="F30" s="14" t="s">
        <v>409</v>
      </c>
      <c r="G30" s="185">
        <v>7500</v>
      </c>
      <c r="H30" s="25"/>
      <c r="I30" s="83"/>
      <c r="J30" s="371"/>
      <c r="K30" s="83">
        <f>SUM(M30*N30*O30)</f>
        <v>7500</v>
      </c>
      <c r="L30" s="84"/>
      <c r="M30" s="84">
        <v>25</v>
      </c>
      <c r="N30" s="84">
        <v>30</v>
      </c>
      <c r="O30">
        <v>10</v>
      </c>
    </row>
    <row r="31" spans="1:15" ht="19.5" customHeight="1">
      <c r="A31" s="193"/>
      <c r="B31" s="183" t="s">
        <v>231</v>
      </c>
      <c r="C31" s="191"/>
      <c r="D31" s="14"/>
      <c r="E31" s="14"/>
      <c r="F31" s="14"/>
      <c r="G31" s="185"/>
      <c r="H31" s="25"/>
      <c r="I31" s="83"/>
      <c r="J31" s="371"/>
      <c r="K31" s="83"/>
      <c r="L31" s="84"/>
      <c r="M31" s="84"/>
      <c r="N31" s="84"/>
    </row>
    <row r="32" spans="1:15" ht="18.600000000000001" thickBot="1">
      <c r="A32" s="200"/>
      <c r="B32" s="201"/>
      <c r="C32" s="202"/>
      <c r="D32" s="203"/>
      <c r="E32" s="203"/>
      <c r="F32" s="204" t="s">
        <v>87</v>
      </c>
      <c r="G32" s="205">
        <f>SUM(G28,G30,G31)</f>
        <v>17500</v>
      </c>
      <c r="H32" s="206"/>
      <c r="I32" s="207"/>
      <c r="J32" s="372"/>
      <c r="K32" s="83"/>
      <c r="L32" s="84"/>
      <c r="M32" s="84"/>
      <c r="N32" s="84"/>
    </row>
    <row r="33" spans="1:15" ht="18.75" customHeight="1">
      <c r="A33" s="208" t="s">
        <v>239</v>
      </c>
      <c r="B33" s="195" t="s">
        <v>222</v>
      </c>
      <c r="C33" s="196" t="s">
        <v>89</v>
      </c>
      <c r="D33" s="197" t="s">
        <v>223</v>
      </c>
      <c r="E33" s="197" t="s">
        <v>71</v>
      </c>
      <c r="F33" s="197" t="s">
        <v>72</v>
      </c>
      <c r="G33" s="209"/>
      <c r="H33" s="210"/>
      <c r="I33" s="211"/>
      <c r="J33" s="212"/>
      <c r="K33" s="83"/>
      <c r="L33" s="84"/>
      <c r="M33" s="84"/>
      <c r="N33" s="84"/>
    </row>
    <row r="34" spans="1:15" ht="18">
      <c r="A34" s="213" t="s">
        <v>240</v>
      </c>
      <c r="B34" s="183" t="s">
        <v>76</v>
      </c>
      <c r="C34" s="214"/>
      <c r="D34" s="85"/>
      <c r="E34" s="14" t="s">
        <v>77</v>
      </c>
      <c r="F34" s="14" t="s">
        <v>226</v>
      </c>
      <c r="G34" s="185">
        <v>2000</v>
      </c>
      <c r="H34" s="86"/>
      <c r="I34" s="214"/>
      <c r="J34" s="215"/>
      <c r="K34" s="83">
        <f>SUM(M34*N34*O34)</f>
        <v>750</v>
      </c>
      <c r="L34" s="84"/>
      <c r="M34" s="84">
        <v>25</v>
      </c>
      <c r="N34" s="84">
        <v>30</v>
      </c>
      <c r="O34">
        <v>1</v>
      </c>
    </row>
    <row r="35" spans="1:15" ht="18">
      <c r="A35" s="213"/>
      <c r="B35" s="183" t="s">
        <v>228</v>
      </c>
      <c r="C35" s="85"/>
      <c r="D35" s="85"/>
      <c r="E35" s="216"/>
      <c r="F35" s="14" t="s">
        <v>80</v>
      </c>
      <c r="G35" s="25"/>
      <c r="H35" s="86"/>
      <c r="I35" s="85"/>
      <c r="J35" s="217"/>
      <c r="K35" s="83"/>
      <c r="L35" s="84"/>
      <c r="M35" s="84"/>
      <c r="N35" s="84"/>
    </row>
    <row r="36" spans="1:15" ht="18">
      <c r="A36" s="213"/>
      <c r="B36" s="183" t="s">
        <v>229</v>
      </c>
      <c r="C36" s="84"/>
      <c r="D36" s="84"/>
      <c r="E36" s="84"/>
      <c r="F36" s="14" t="s">
        <v>230</v>
      </c>
      <c r="G36" s="185">
        <v>1500</v>
      </c>
      <c r="H36" s="86"/>
      <c r="I36" s="84"/>
      <c r="J36" s="218"/>
      <c r="K36" s="83">
        <f>SUM(M36*N36*O36)</f>
        <v>1500</v>
      </c>
      <c r="L36" s="84"/>
      <c r="M36" s="84">
        <v>25</v>
      </c>
      <c r="N36" s="84">
        <v>30</v>
      </c>
      <c r="O36">
        <v>2</v>
      </c>
    </row>
    <row r="37" spans="1:15" ht="18">
      <c r="A37" s="213"/>
      <c r="B37" s="183" t="s">
        <v>231</v>
      </c>
      <c r="C37" s="84"/>
      <c r="D37" s="84"/>
      <c r="E37" s="84"/>
      <c r="F37" s="14" t="s">
        <v>92</v>
      </c>
      <c r="G37" s="83"/>
      <c r="H37" s="86"/>
      <c r="I37" s="84"/>
      <c r="J37" s="218"/>
      <c r="K37" s="83"/>
      <c r="L37" s="84"/>
      <c r="M37" s="84"/>
      <c r="N37" s="84"/>
    </row>
    <row r="38" spans="1:15" ht="18">
      <c r="A38" s="213"/>
      <c r="B38" s="183"/>
      <c r="C38" s="84"/>
      <c r="D38" s="84"/>
      <c r="E38" s="84"/>
      <c r="F38" s="14" t="s">
        <v>93</v>
      </c>
      <c r="G38" s="185">
        <v>3000</v>
      </c>
      <c r="H38" s="86"/>
      <c r="I38" s="84"/>
      <c r="J38" s="218"/>
      <c r="K38" s="83">
        <f>SUM(M38*N38*O38)</f>
        <v>3000</v>
      </c>
      <c r="L38" s="84"/>
      <c r="M38" s="84">
        <v>5</v>
      </c>
      <c r="N38" s="84">
        <v>600</v>
      </c>
      <c r="O38">
        <v>1</v>
      </c>
    </row>
    <row r="39" spans="1:15" ht="18">
      <c r="A39" s="213"/>
      <c r="B39" s="84"/>
      <c r="C39" s="84"/>
      <c r="D39" s="84"/>
      <c r="E39" s="84"/>
      <c r="F39" s="179" t="s">
        <v>87</v>
      </c>
      <c r="G39" s="219">
        <f>SUM(G34:G38)</f>
        <v>6500</v>
      </c>
      <c r="H39" s="84"/>
      <c r="I39" s="84"/>
      <c r="J39" s="218"/>
      <c r="K39" s="83"/>
      <c r="L39" s="84"/>
      <c r="M39" s="84"/>
      <c r="N39" s="84"/>
    </row>
    <row r="40" spans="1:15" ht="18.600000000000001" thickBot="1">
      <c r="A40" s="220"/>
      <c r="B40" s="221"/>
      <c r="C40" s="221"/>
      <c r="D40" s="221"/>
      <c r="E40" s="221"/>
      <c r="F40" s="221"/>
      <c r="G40" s="221"/>
      <c r="H40" s="221"/>
      <c r="I40" s="221"/>
      <c r="J40" s="222"/>
      <c r="K40" s="83"/>
      <c r="L40" s="84"/>
      <c r="M40" s="84"/>
      <c r="N40" s="84"/>
    </row>
    <row r="41" spans="1:15" ht="36">
      <c r="A41" s="223" t="s">
        <v>241</v>
      </c>
      <c r="B41" s="195" t="s">
        <v>222</v>
      </c>
      <c r="C41" s="196" t="s">
        <v>89</v>
      </c>
      <c r="D41" s="197" t="s">
        <v>223</v>
      </c>
      <c r="E41" s="197" t="s">
        <v>71</v>
      </c>
      <c r="F41" s="197" t="s">
        <v>72</v>
      </c>
      <c r="G41" s="198"/>
      <c r="H41" s="197"/>
      <c r="I41" s="197"/>
      <c r="J41" s="224"/>
      <c r="K41" s="83"/>
      <c r="L41" s="84"/>
      <c r="M41" s="84"/>
      <c r="N41" s="84"/>
    </row>
    <row r="42" spans="1:15" ht="18">
      <c r="A42" s="193" t="s">
        <v>242</v>
      </c>
      <c r="B42" s="183" t="s">
        <v>76</v>
      </c>
      <c r="C42" s="14"/>
      <c r="D42" s="14"/>
      <c r="E42" s="14" t="s">
        <v>77</v>
      </c>
      <c r="F42" s="14" t="s">
        <v>226</v>
      </c>
      <c r="G42" s="185">
        <v>2000</v>
      </c>
      <c r="H42" s="25"/>
      <c r="I42" s="191"/>
      <c r="J42" s="188"/>
      <c r="K42" s="83">
        <f>SUM(M42*N42*O42)</f>
        <v>2000</v>
      </c>
      <c r="L42" s="84"/>
      <c r="M42" s="84">
        <v>25</v>
      </c>
      <c r="N42" s="84">
        <v>80</v>
      </c>
      <c r="O42">
        <v>1</v>
      </c>
    </row>
    <row r="43" spans="1:15" ht="18">
      <c r="A43" s="225"/>
      <c r="B43" s="183" t="s">
        <v>228</v>
      </c>
      <c r="C43" s="84"/>
      <c r="D43" s="84"/>
      <c r="E43" s="84"/>
      <c r="F43" s="14" t="s">
        <v>80</v>
      </c>
      <c r="G43" s="14"/>
      <c r="H43" s="25"/>
      <c r="I43" s="14"/>
      <c r="J43" s="186"/>
      <c r="K43" s="83"/>
      <c r="L43" s="84"/>
      <c r="M43" s="84"/>
      <c r="N43" s="84"/>
    </row>
    <row r="44" spans="1:15" ht="18">
      <c r="A44" s="225"/>
      <c r="B44" s="183" t="s">
        <v>229</v>
      </c>
      <c r="C44" s="84"/>
      <c r="D44" s="84"/>
      <c r="E44" s="84"/>
      <c r="F44" s="14" t="s">
        <v>230</v>
      </c>
      <c r="G44" s="185">
        <v>1500</v>
      </c>
      <c r="H44" s="25"/>
      <c r="I44" s="83"/>
      <c r="J44" s="192"/>
      <c r="K44" s="83">
        <f>SUM(M44*N44*O44)</f>
        <v>1500</v>
      </c>
      <c r="L44" s="84"/>
      <c r="M44" s="84">
        <v>25</v>
      </c>
      <c r="N44" s="84">
        <v>30</v>
      </c>
      <c r="O44">
        <v>2</v>
      </c>
    </row>
    <row r="45" spans="1:15" ht="20.25" customHeight="1">
      <c r="A45" s="225"/>
      <c r="B45" s="183" t="s">
        <v>231</v>
      </c>
      <c r="C45" s="84"/>
      <c r="D45" s="84"/>
      <c r="E45" s="84"/>
      <c r="F45" s="14" t="s">
        <v>84</v>
      </c>
      <c r="G45" s="83"/>
      <c r="H45" s="25"/>
      <c r="I45" s="83"/>
      <c r="J45" s="192"/>
      <c r="K45" s="83"/>
      <c r="L45" s="84"/>
      <c r="M45" s="84"/>
      <c r="N45" s="84"/>
    </row>
    <row r="46" spans="1:15" ht="18">
      <c r="A46" s="226"/>
      <c r="B46" s="183" t="s">
        <v>243</v>
      </c>
      <c r="C46" s="84"/>
      <c r="D46" s="84"/>
      <c r="E46" s="84"/>
      <c r="F46" s="14" t="s">
        <v>93</v>
      </c>
      <c r="G46" s="185">
        <v>3000</v>
      </c>
      <c r="H46" s="25"/>
      <c r="I46" s="83"/>
      <c r="J46" s="192"/>
      <c r="K46" s="83">
        <f>SUM(M46*N46*O46)</f>
        <v>3000</v>
      </c>
      <c r="L46" s="84"/>
      <c r="M46" s="84">
        <v>5</v>
      </c>
      <c r="N46" s="84">
        <v>600</v>
      </c>
      <c r="O46">
        <v>1</v>
      </c>
    </row>
    <row r="47" spans="1:15" ht="18">
      <c r="A47" s="226"/>
      <c r="B47" s="87"/>
      <c r="C47" s="84"/>
      <c r="D47" s="84"/>
      <c r="E47" s="84"/>
      <c r="F47" s="14"/>
      <c r="G47" s="185"/>
      <c r="H47" s="14"/>
      <c r="I47" s="191"/>
      <c r="J47" s="188"/>
      <c r="K47" s="83"/>
      <c r="L47" s="84"/>
      <c r="M47" s="84"/>
      <c r="N47" s="84"/>
    </row>
    <row r="48" spans="1:15" ht="18.600000000000001" thickBot="1">
      <c r="A48" s="227"/>
      <c r="B48" s="228"/>
      <c r="C48" s="221"/>
      <c r="D48" s="221"/>
      <c r="E48" s="221"/>
      <c r="F48" s="204" t="s">
        <v>87</v>
      </c>
      <c r="G48" s="205">
        <f>SUM(G42,G44,G46,G47)</f>
        <v>6500</v>
      </c>
      <c r="H48" s="229"/>
      <c r="I48" s="202"/>
      <c r="J48" s="230"/>
      <c r="K48" s="83"/>
      <c r="L48" s="84"/>
      <c r="M48" s="84"/>
      <c r="N48" s="84"/>
    </row>
    <row r="49" spans="1:15" ht="36">
      <c r="A49" s="194" t="s">
        <v>244</v>
      </c>
      <c r="B49" s="231" t="s">
        <v>410</v>
      </c>
      <c r="C49" s="232" t="s">
        <v>89</v>
      </c>
      <c r="D49" s="197" t="s">
        <v>223</v>
      </c>
      <c r="E49" s="232" t="s">
        <v>71</v>
      </c>
      <c r="F49" s="197" t="s">
        <v>72</v>
      </c>
      <c r="G49" s="198"/>
      <c r="H49" s="197"/>
      <c r="I49" s="197"/>
      <c r="J49" s="224"/>
      <c r="K49" s="83"/>
      <c r="L49" s="84"/>
      <c r="M49" s="84"/>
      <c r="N49" s="84"/>
    </row>
    <row r="50" spans="1:15" ht="18">
      <c r="A50" s="193"/>
      <c r="B50" s="183"/>
      <c r="C50" s="14"/>
      <c r="D50" s="14"/>
      <c r="E50" s="14" t="s">
        <v>77</v>
      </c>
      <c r="F50" s="14" t="s">
        <v>297</v>
      </c>
      <c r="G50" s="185">
        <v>4000</v>
      </c>
      <c r="H50" s="25"/>
      <c r="I50" s="191"/>
      <c r="J50" s="188"/>
      <c r="K50" s="83">
        <f>SUM(M50*N50*O50)</f>
        <v>4000</v>
      </c>
      <c r="L50" s="84"/>
      <c r="M50" s="84">
        <v>50</v>
      </c>
      <c r="N50" s="84">
        <v>80</v>
      </c>
      <c r="O50">
        <v>1</v>
      </c>
    </row>
    <row r="51" spans="1:15" ht="18">
      <c r="A51" s="225"/>
      <c r="B51" s="183"/>
      <c r="C51" s="84"/>
      <c r="D51" s="84"/>
      <c r="E51" s="84"/>
      <c r="F51" s="14" t="s">
        <v>80</v>
      </c>
      <c r="G51" s="14"/>
      <c r="H51" s="25"/>
      <c r="I51" s="14"/>
      <c r="J51" s="186"/>
      <c r="K51" s="83"/>
      <c r="L51" s="84"/>
      <c r="M51" s="84"/>
      <c r="N51" s="84"/>
    </row>
    <row r="52" spans="1:15" ht="18">
      <c r="A52" s="225"/>
      <c r="B52" s="183"/>
      <c r="C52" s="84"/>
      <c r="D52" s="84"/>
      <c r="E52" s="84"/>
      <c r="F52" s="14" t="s">
        <v>298</v>
      </c>
      <c r="G52" s="185">
        <v>3000</v>
      </c>
      <c r="H52" s="25"/>
      <c r="I52" s="83"/>
      <c r="J52" s="192"/>
      <c r="K52" s="83">
        <f>SUM(M52*N52*O52)</f>
        <v>3000</v>
      </c>
      <c r="L52" s="84"/>
      <c r="M52" s="84">
        <v>50</v>
      </c>
      <c r="N52" s="84">
        <v>30</v>
      </c>
      <c r="O52">
        <v>2</v>
      </c>
    </row>
    <row r="53" spans="1:15" ht="18">
      <c r="A53" s="225"/>
      <c r="B53" s="183"/>
      <c r="C53" s="84"/>
      <c r="D53" s="84"/>
      <c r="E53" s="84"/>
      <c r="F53" s="14" t="s">
        <v>84</v>
      </c>
      <c r="G53" s="83"/>
      <c r="H53" s="25"/>
      <c r="I53" s="83"/>
      <c r="J53" s="192"/>
      <c r="K53" s="83"/>
      <c r="L53" s="84"/>
      <c r="M53" s="84"/>
      <c r="N53" s="84"/>
    </row>
    <row r="54" spans="1:15" ht="18">
      <c r="A54" s="226"/>
      <c r="B54" s="183"/>
      <c r="C54" s="84"/>
      <c r="D54" s="84"/>
      <c r="E54" s="84"/>
      <c r="F54" s="14" t="s">
        <v>93</v>
      </c>
      <c r="G54" s="185">
        <v>3000</v>
      </c>
      <c r="H54" s="25"/>
      <c r="I54" s="83"/>
      <c r="J54" s="192"/>
      <c r="K54" s="83">
        <f>SUM(M54*N54*O54)</f>
        <v>3000</v>
      </c>
      <c r="L54" s="84"/>
      <c r="M54" s="84">
        <v>5</v>
      </c>
      <c r="N54" s="84">
        <v>600</v>
      </c>
      <c r="O54">
        <v>1</v>
      </c>
    </row>
    <row r="55" spans="1:15" ht="18.600000000000001" thickBot="1">
      <c r="A55" s="227"/>
      <c r="B55" s="228"/>
      <c r="C55" s="221"/>
      <c r="D55" s="221"/>
      <c r="E55" s="221"/>
      <c r="F55" s="204" t="s">
        <v>87</v>
      </c>
      <c r="G55" s="205">
        <f>SUM(G50,G52,G54)</f>
        <v>10000</v>
      </c>
      <c r="H55" s="229"/>
      <c r="I55" s="202"/>
      <c r="J55" s="230"/>
      <c r="K55" s="83"/>
      <c r="L55" s="84"/>
      <c r="M55" s="84"/>
      <c r="N55" s="84"/>
    </row>
    <row r="56" spans="1:15" ht="36">
      <c r="A56" s="194" t="s">
        <v>245</v>
      </c>
      <c r="B56" s="195" t="s">
        <v>246</v>
      </c>
      <c r="C56" s="196" t="s">
        <v>89</v>
      </c>
      <c r="D56" s="197" t="s">
        <v>223</v>
      </c>
      <c r="E56" s="197" t="s">
        <v>71</v>
      </c>
      <c r="F56" s="197" t="s">
        <v>411</v>
      </c>
      <c r="G56" s="198"/>
      <c r="H56" s="197"/>
      <c r="I56" s="197"/>
      <c r="J56" s="370" t="s">
        <v>412</v>
      </c>
      <c r="K56" s="83"/>
      <c r="L56" s="84"/>
      <c r="M56" s="84"/>
      <c r="N56" s="84"/>
    </row>
    <row r="57" spans="1:15" ht="18">
      <c r="A57" s="199" t="s">
        <v>413</v>
      </c>
      <c r="B57" s="183" t="s">
        <v>76</v>
      </c>
      <c r="C57" s="14"/>
      <c r="D57" s="14"/>
      <c r="E57" s="14" t="s">
        <v>77</v>
      </c>
      <c r="F57" s="14" t="s">
        <v>414</v>
      </c>
      <c r="G57" s="185">
        <v>7200</v>
      </c>
      <c r="H57" s="25"/>
      <c r="I57" s="191"/>
      <c r="J57" s="371"/>
      <c r="K57" s="83">
        <f>SUM(M57*N57*O57)</f>
        <v>7200</v>
      </c>
      <c r="L57" s="84"/>
      <c r="M57" s="84">
        <v>30</v>
      </c>
      <c r="N57" s="84">
        <v>80</v>
      </c>
      <c r="O57">
        <v>3</v>
      </c>
    </row>
    <row r="58" spans="1:15" ht="18">
      <c r="A58" s="199" t="s">
        <v>247</v>
      </c>
      <c r="B58" s="183" t="s">
        <v>228</v>
      </c>
      <c r="C58" s="14"/>
      <c r="D58" s="14"/>
      <c r="E58" s="14"/>
      <c r="F58" s="14" t="s">
        <v>415</v>
      </c>
      <c r="G58" s="14"/>
      <c r="H58" s="25"/>
      <c r="I58" s="14"/>
      <c r="J58" s="371"/>
      <c r="K58" s="83"/>
      <c r="L58" s="84"/>
      <c r="M58" s="84"/>
      <c r="N58" s="84"/>
    </row>
    <row r="59" spans="1:15" ht="18">
      <c r="A59" s="199"/>
      <c r="B59" s="183" t="s">
        <v>229</v>
      </c>
      <c r="C59" s="191"/>
      <c r="D59" s="14"/>
      <c r="E59" s="14"/>
      <c r="F59" s="14" t="s">
        <v>416</v>
      </c>
      <c r="G59" s="185">
        <v>5400</v>
      </c>
      <c r="H59" s="25"/>
      <c r="I59" s="83"/>
      <c r="J59" s="371"/>
      <c r="K59" s="83">
        <f>SUM(M59*N59*O59)</f>
        <v>5400</v>
      </c>
      <c r="L59" s="84"/>
      <c r="M59" s="84">
        <v>30</v>
      </c>
      <c r="N59" s="84">
        <v>30</v>
      </c>
      <c r="O59">
        <v>6</v>
      </c>
    </row>
    <row r="60" spans="1:15" ht="18.600000000000001" thickBot="1">
      <c r="A60" s="200"/>
      <c r="B60" s="201" t="s">
        <v>248</v>
      </c>
      <c r="C60" s="202"/>
      <c r="D60" s="203"/>
      <c r="E60" s="203"/>
      <c r="F60" s="204" t="s">
        <v>87</v>
      </c>
      <c r="G60" s="205">
        <f>SUM(G57,G59)</f>
        <v>12600</v>
      </c>
      <c r="H60" s="206"/>
      <c r="I60" s="207"/>
      <c r="J60" s="372"/>
      <c r="K60" s="83"/>
      <c r="L60" s="84"/>
      <c r="M60" s="84"/>
      <c r="N60" s="84"/>
    </row>
    <row r="61" spans="1:15" ht="36">
      <c r="A61" s="223" t="s">
        <v>249</v>
      </c>
      <c r="B61" s="195" t="s">
        <v>250</v>
      </c>
      <c r="C61" s="209"/>
      <c r="D61" s="197" t="s">
        <v>223</v>
      </c>
      <c r="E61" s="197" t="s">
        <v>250</v>
      </c>
      <c r="F61" s="197" t="s">
        <v>251</v>
      </c>
      <c r="G61" s="198"/>
      <c r="H61" s="197"/>
      <c r="I61" s="197"/>
      <c r="J61" s="224"/>
      <c r="K61" s="83"/>
      <c r="L61" s="84"/>
      <c r="M61" s="84"/>
      <c r="N61" s="84"/>
    </row>
    <row r="62" spans="1:15" ht="36">
      <c r="A62" s="193" t="s">
        <v>252</v>
      </c>
      <c r="B62" s="183" t="s">
        <v>253</v>
      </c>
      <c r="C62" s="84"/>
      <c r="D62" s="84"/>
      <c r="E62" s="14" t="s">
        <v>253</v>
      </c>
      <c r="F62" s="14" t="s">
        <v>417</v>
      </c>
      <c r="G62" s="185">
        <v>15000</v>
      </c>
      <c r="H62" s="25"/>
      <c r="I62" s="191"/>
      <c r="J62" s="188"/>
      <c r="K62" s="83">
        <f>SUM(M62*N62*O62)</f>
        <v>15000</v>
      </c>
      <c r="L62" s="84"/>
      <c r="M62" s="84">
        <v>100</v>
      </c>
      <c r="N62" s="84">
        <v>150</v>
      </c>
      <c r="O62">
        <v>1</v>
      </c>
    </row>
    <row r="63" spans="1:15" ht="18">
      <c r="A63" s="226"/>
      <c r="B63" s="84"/>
      <c r="C63" s="84"/>
      <c r="D63" s="84"/>
      <c r="E63" s="84"/>
      <c r="F63" s="14" t="s">
        <v>254</v>
      </c>
      <c r="G63" s="14"/>
      <c r="H63" s="25"/>
      <c r="I63" s="14"/>
      <c r="J63" s="186"/>
      <c r="K63" s="83"/>
      <c r="L63" s="84"/>
      <c r="M63" s="84"/>
      <c r="N63" s="84"/>
    </row>
    <row r="64" spans="1:15" ht="18">
      <c r="A64" s="226"/>
      <c r="B64" s="84"/>
      <c r="C64" s="84"/>
      <c r="D64" s="84"/>
      <c r="E64" s="84"/>
      <c r="F64" s="14" t="s">
        <v>418</v>
      </c>
      <c r="G64" s="185">
        <v>10000</v>
      </c>
      <c r="H64" s="25"/>
      <c r="I64" s="83"/>
      <c r="J64" s="192"/>
      <c r="K64" s="83">
        <f>SUM(M64*N64*O64)</f>
        <v>10000</v>
      </c>
      <c r="L64" s="84"/>
      <c r="M64" s="84">
        <v>1000</v>
      </c>
      <c r="N64" s="84">
        <v>10</v>
      </c>
      <c r="O64">
        <v>1</v>
      </c>
    </row>
    <row r="65" spans="1:15" ht="18.600000000000001" thickBot="1">
      <c r="A65" s="227"/>
      <c r="B65" s="221"/>
      <c r="C65" s="221"/>
      <c r="D65" s="221"/>
      <c r="E65" s="221"/>
      <c r="F65" s="204" t="s">
        <v>87</v>
      </c>
      <c r="G65" s="205">
        <f>SUM(G62,G64)</f>
        <v>25000</v>
      </c>
      <c r="H65" s="206"/>
      <c r="I65" s="207"/>
      <c r="J65" s="233"/>
      <c r="K65" s="83"/>
      <c r="L65" s="84"/>
      <c r="M65" s="84"/>
      <c r="N65" s="84"/>
    </row>
    <row r="66" spans="1:15" ht="36">
      <c r="A66" s="194" t="s">
        <v>255</v>
      </c>
      <c r="B66" s="195" t="s">
        <v>256</v>
      </c>
      <c r="C66" s="232" t="s">
        <v>89</v>
      </c>
      <c r="D66" s="197" t="s">
        <v>223</v>
      </c>
      <c r="E66" s="232" t="s">
        <v>71</v>
      </c>
      <c r="F66" s="197" t="s">
        <v>72</v>
      </c>
      <c r="G66" s="198"/>
      <c r="H66" s="197"/>
      <c r="I66" s="197"/>
      <c r="J66" s="224"/>
      <c r="K66" s="83"/>
      <c r="L66" s="84"/>
      <c r="M66" s="84"/>
      <c r="N66" s="84"/>
    </row>
    <row r="67" spans="1:15" ht="18">
      <c r="A67" s="199" t="s">
        <v>257</v>
      </c>
      <c r="B67" s="183" t="s">
        <v>76</v>
      </c>
      <c r="C67" s="14"/>
      <c r="D67" s="14"/>
      <c r="E67" s="14" t="s">
        <v>77</v>
      </c>
      <c r="F67" s="14" t="s">
        <v>90</v>
      </c>
      <c r="G67" s="185">
        <v>2400</v>
      </c>
      <c r="H67" s="25"/>
      <c r="I67" s="191"/>
      <c r="J67" s="188"/>
      <c r="K67" s="83">
        <f>SUM(M67*N67*O67)</f>
        <v>2400</v>
      </c>
      <c r="L67" s="84"/>
      <c r="M67" s="84">
        <v>30</v>
      </c>
      <c r="N67" s="84">
        <v>80</v>
      </c>
      <c r="O67">
        <v>1</v>
      </c>
    </row>
    <row r="68" spans="1:15" ht="18">
      <c r="A68" s="199" t="s">
        <v>258</v>
      </c>
      <c r="B68" s="183" t="s">
        <v>228</v>
      </c>
      <c r="C68" s="84"/>
      <c r="D68" s="84"/>
      <c r="E68" s="84"/>
      <c r="F68" s="14" t="s">
        <v>80</v>
      </c>
      <c r="G68" s="14"/>
      <c r="H68" s="25"/>
      <c r="I68" s="14"/>
      <c r="J68" s="186"/>
      <c r="K68" s="83"/>
      <c r="L68" s="84"/>
      <c r="M68" s="84"/>
      <c r="N68" s="84"/>
    </row>
    <row r="69" spans="1:15" ht="18">
      <c r="A69" s="225"/>
      <c r="B69" s="183" t="s">
        <v>229</v>
      </c>
      <c r="C69" s="84"/>
      <c r="D69" s="84"/>
      <c r="E69" s="84"/>
      <c r="F69" s="14" t="s">
        <v>91</v>
      </c>
      <c r="G69" s="185">
        <v>1800</v>
      </c>
      <c r="H69" s="25"/>
      <c r="I69" s="83"/>
      <c r="J69" s="192"/>
      <c r="K69" s="83">
        <f>SUM(M69*N69*O69)</f>
        <v>1800</v>
      </c>
      <c r="L69" s="84"/>
      <c r="M69" s="84">
        <v>30</v>
      </c>
      <c r="N69" s="84">
        <v>30</v>
      </c>
      <c r="O69">
        <v>2</v>
      </c>
    </row>
    <row r="70" spans="1:15" ht="18">
      <c r="A70" s="225"/>
      <c r="B70" s="183" t="s">
        <v>231</v>
      </c>
      <c r="C70" s="84"/>
      <c r="D70" s="84"/>
      <c r="E70" s="84"/>
      <c r="F70" s="14" t="s">
        <v>84</v>
      </c>
      <c r="G70" s="83"/>
      <c r="H70" s="25"/>
      <c r="I70" s="83"/>
      <c r="J70" s="192"/>
      <c r="K70" s="83"/>
      <c r="L70" s="84"/>
      <c r="M70" s="84"/>
      <c r="N70" s="84"/>
    </row>
    <row r="71" spans="1:15" ht="18">
      <c r="A71" s="226"/>
      <c r="B71" s="183" t="s">
        <v>259</v>
      </c>
      <c r="C71" s="84"/>
      <c r="D71" s="84"/>
      <c r="E71" s="84"/>
      <c r="F71" s="14" t="s">
        <v>93</v>
      </c>
      <c r="G71" s="185">
        <v>3000</v>
      </c>
      <c r="H71" s="25"/>
      <c r="I71" s="83"/>
      <c r="J71" s="192"/>
      <c r="K71" s="83">
        <f>SUM(M71*N71*O71)</f>
        <v>3000</v>
      </c>
      <c r="L71" s="84"/>
      <c r="M71" s="84">
        <v>5</v>
      </c>
      <c r="N71" s="84">
        <v>600</v>
      </c>
      <c r="O71">
        <v>1</v>
      </c>
    </row>
    <row r="72" spans="1:15" ht="18">
      <c r="A72" s="226"/>
      <c r="B72" s="87"/>
      <c r="C72" s="84"/>
      <c r="D72" s="84"/>
      <c r="E72" s="84"/>
      <c r="F72" s="14" t="s">
        <v>86</v>
      </c>
      <c r="G72" s="185">
        <v>1000</v>
      </c>
      <c r="H72" s="14"/>
      <c r="I72" s="191"/>
      <c r="J72" s="188"/>
      <c r="K72" s="83">
        <f>SUM(M72*N72*O72)</f>
        <v>750</v>
      </c>
      <c r="L72" s="84"/>
      <c r="M72" s="84">
        <v>25</v>
      </c>
      <c r="N72" s="84">
        <v>30</v>
      </c>
      <c r="O72">
        <v>1</v>
      </c>
    </row>
    <row r="73" spans="1:15" ht="18.600000000000001" thickBot="1">
      <c r="A73" s="227"/>
      <c r="B73" s="228"/>
      <c r="C73" s="221"/>
      <c r="D73" s="221"/>
      <c r="E73" s="221"/>
      <c r="F73" s="204" t="s">
        <v>87</v>
      </c>
      <c r="G73" s="205">
        <f>SUM(G67,G69,G71,G72)</f>
        <v>8200</v>
      </c>
      <c r="H73" s="229"/>
      <c r="I73" s="202"/>
      <c r="J73" s="230"/>
      <c r="K73" s="83"/>
      <c r="L73" s="84"/>
      <c r="M73" s="84"/>
      <c r="N73" s="84"/>
    </row>
    <row r="74" spans="1:15" ht="18">
      <c r="A74" s="87"/>
      <c r="B74" s="87"/>
      <c r="C74" s="234"/>
      <c r="D74" s="85"/>
      <c r="E74" s="85"/>
      <c r="F74" s="79" t="s">
        <v>122</v>
      </c>
      <c r="G74" s="80">
        <f>SUM(G23,G32,G39,G48,G55,G60,G65,G73)</f>
        <v>87050</v>
      </c>
      <c r="H74" s="84"/>
      <c r="I74" s="84"/>
      <c r="J74" s="84"/>
      <c r="K74" s="84"/>
    </row>
    <row r="75" spans="1:15" ht="18">
      <c r="A75" s="87"/>
      <c r="B75" s="87"/>
      <c r="C75" s="84"/>
      <c r="D75" s="84"/>
      <c r="E75" s="85"/>
      <c r="F75" s="85"/>
      <c r="G75" s="88"/>
      <c r="H75" s="84"/>
      <c r="I75" s="84"/>
      <c r="J75" s="84"/>
      <c r="K75" s="84"/>
    </row>
    <row r="76" spans="1:15" ht="18">
      <c r="A76" s="87"/>
      <c r="B76" s="87"/>
      <c r="C76" s="84"/>
      <c r="D76" s="84"/>
      <c r="E76" s="84"/>
      <c r="F76" s="85"/>
      <c r="G76" s="86"/>
      <c r="H76" s="84"/>
      <c r="I76" s="84"/>
      <c r="J76" s="84"/>
      <c r="K76" s="84"/>
    </row>
    <row r="77" spans="1:15" ht="18">
      <c r="A77" s="89"/>
      <c r="B77" s="87"/>
      <c r="C77" s="84"/>
      <c r="D77" s="84"/>
      <c r="E77" s="84"/>
      <c r="F77" s="85"/>
      <c r="G77" s="88"/>
      <c r="H77" s="84"/>
      <c r="I77" s="84"/>
      <c r="J77" s="84"/>
      <c r="K77" s="84"/>
    </row>
    <row r="78" spans="1:15" ht="18">
      <c r="A78" s="84"/>
      <c r="B78" s="87"/>
      <c r="C78" s="84"/>
      <c r="D78" s="84"/>
      <c r="E78" s="84"/>
      <c r="F78" s="85"/>
      <c r="G78" s="88"/>
      <c r="H78" s="84"/>
      <c r="I78" s="84"/>
      <c r="J78" s="84"/>
      <c r="K78" s="84"/>
    </row>
    <row r="79" spans="1:15" ht="18">
      <c r="A79" s="84"/>
      <c r="B79" s="84"/>
      <c r="C79" s="84"/>
      <c r="D79" s="84"/>
      <c r="E79" s="84"/>
      <c r="F79" s="90"/>
      <c r="G79" s="91"/>
      <c r="H79" s="84"/>
      <c r="I79" s="84"/>
      <c r="J79" s="84"/>
      <c r="K79" s="84"/>
    </row>
    <row r="80" spans="1:15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spans="1:14" ht="18">
      <c r="A81" s="84"/>
      <c r="B81" s="84"/>
      <c r="C81" s="84"/>
      <c r="D81" s="84"/>
      <c r="E81" s="84"/>
      <c r="F81" s="90"/>
      <c r="G81" s="91"/>
      <c r="H81" s="84"/>
      <c r="I81" s="84"/>
      <c r="J81" s="84"/>
      <c r="K81" s="84"/>
    </row>
    <row r="86" spans="1:14">
      <c r="N86" t="s">
        <v>419</v>
      </c>
    </row>
  </sheetData>
  <mergeCells count="31">
    <mergeCell ref="F19:H19"/>
    <mergeCell ref="I19:I20"/>
    <mergeCell ref="J19:J20"/>
    <mergeCell ref="J27:J32"/>
    <mergeCell ref="J56:J60"/>
    <mergeCell ref="A19:A20"/>
    <mergeCell ref="B19:B20"/>
    <mergeCell ref="C19:C20"/>
    <mergeCell ref="D19:D20"/>
    <mergeCell ref="E19:E20"/>
    <mergeCell ref="A14:A16"/>
    <mergeCell ref="B14:J14"/>
    <mergeCell ref="B15:J15"/>
    <mergeCell ref="B16:J16"/>
    <mergeCell ref="B17:J17"/>
    <mergeCell ref="A6:A9"/>
    <mergeCell ref="B6:J6"/>
    <mergeCell ref="B7:J7"/>
    <mergeCell ref="B8:J8"/>
    <mergeCell ref="B9:J9"/>
    <mergeCell ref="A10:A13"/>
    <mergeCell ref="B10:J10"/>
    <mergeCell ref="B11:J11"/>
    <mergeCell ref="B12:J12"/>
    <mergeCell ref="B13:J13"/>
    <mergeCell ref="B5:J5"/>
    <mergeCell ref="A1:J1"/>
    <mergeCell ref="B2:J2"/>
    <mergeCell ref="A3:A4"/>
    <mergeCell ref="B3:J3"/>
    <mergeCell ref="B4:J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97998-24AC-42E8-AD0B-3608434D9606}">
  <dimension ref="A1:J51"/>
  <sheetViews>
    <sheetView workbookViewId="0">
      <selection activeCell="B12" sqref="B12:J12"/>
    </sheetView>
  </sheetViews>
  <sheetFormatPr defaultRowHeight="17.399999999999999"/>
  <cols>
    <col min="1" max="1" width="25.796875" style="49" customWidth="1"/>
    <col min="2" max="2" width="23" style="49" customWidth="1"/>
    <col min="3" max="4" width="8.796875" style="49" customWidth="1"/>
    <col min="5" max="5" width="14.69921875" style="49" customWidth="1"/>
    <col min="6" max="6" width="28.796875" style="49" customWidth="1"/>
    <col min="7" max="7" width="7.19921875" style="49" customWidth="1"/>
    <col min="8" max="8" width="10.8984375" style="49" customWidth="1"/>
    <col min="9" max="9" width="5.5" style="49" customWidth="1"/>
    <col min="10" max="10" width="4.8984375" style="49" customWidth="1"/>
    <col min="11" max="16384" width="8.796875" style="49"/>
  </cols>
  <sheetData>
    <row r="1" spans="1:10" ht="43.5" customHeight="1">
      <c r="A1" s="353" t="s">
        <v>25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34.5" customHeight="1">
      <c r="A2" s="15" t="s">
        <v>0</v>
      </c>
      <c r="B2" s="333" t="s">
        <v>260</v>
      </c>
      <c r="C2" s="332"/>
      <c r="D2" s="332"/>
      <c r="E2" s="332"/>
      <c r="F2" s="332"/>
      <c r="G2" s="332"/>
      <c r="H2" s="332"/>
      <c r="I2" s="332"/>
      <c r="J2" s="332"/>
    </row>
    <row r="3" spans="1:10" ht="21" customHeight="1">
      <c r="A3" s="373" t="s">
        <v>54</v>
      </c>
      <c r="B3" s="327" t="s">
        <v>261</v>
      </c>
      <c r="C3" s="327"/>
      <c r="D3" s="327"/>
      <c r="E3" s="327"/>
      <c r="F3" s="327"/>
      <c r="G3" s="327"/>
      <c r="H3" s="327"/>
      <c r="I3" s="327"/>
      <c r="J3" s="327"/>
    </row>
    <row r="4" spans="1:10" ht="18">
      <c r="A4" s="373"/>
      <c r="B4" s="327" t="s">
        <v>55</v>
      </c>
      <c r="C4" s="327"/>
      <c r="D4" s="327"/>
      <c r="E4" s="327"/>
      <c r="F4" s="327"/>
      <c r="G4" s="327"/>
      <c r="H4" s="327"/>
      <c r="I4" s="327"/>
      <c r="J4" s="327"/>
    </row>
    <row r="5" spans="1:10" ht="18">
      <c r="A5" s="373"/>
      <c r="B5" s="327" t="s">
        <v>56</v>
      </c>
      <c r="C5" s="327"/>
      <c r="D5" s="327"/>
      <c r="E5" s="327"/>
      <c r="F5" s="327"/>
      <c r="G5" s="327"/>
      <c r="H5" s="327"/>
      <c r="I5" s="327"/>
      <c r="J5" s="327"/>
    </row>
    <row r="6" spans="1:10" ht="18">
      <c r="A6" s="25" t="s">
        <v>2</v>
      </c>
      <c r="B6" s="374"/>
      <c r="C6" s="374"/>
      <c r="D6" s="374"/>
      <c r="E6" s="374"/>
      <c r="F6" s="374"/>
      <c r="G6" s="374"/>
      <c r="H6" s="374"/>
      <c r="I6" s="374"/>
      <c r="J6" s="374"/>
    </row>
    <row r="7" spans="1:10" ht="18">
      <c r="A7" s="333" t="s">
        <v>3</v>
      </c>
      <c r="B7" s="327" t="s">
        <v>262</v>
      </c>
      <c r="C7" s="327"/>
      <c r="D7" s="327"/>
      <c r="E7" s="327"/>
      <c r="F7" s="327"/>
      <c r="G7" s="327"/>
      <c r="H7" s="327"/>
      <c r="I7" s="327"/>
      <c r="J7" s="327"/>
    </row>
    <row r="8" spans="1:10" ht="18">
      <c r="A8" s="333"/>
      <c r="B8" s="327" t="s">
        <v>263</v>
      </c>
      <c r="C8" s="327"/>
      <c r="D8" s="327"/>
      <c r="E8" s="327"/>
      <c r="F8" s="327"/>
      <c r="G8" s="327"/>
      <c r="H8" s="327"/>
      <c r="I8" s="327"/>
      <c r="J8" s="327"/>
    </row>
    <row r="9" spans="1:10" ht="20.25" customHeight="1">
      <c r="A9" s="333"/>
      <c r="B9" s="327" t="s">
        <v>264</v>
      </c>
      <c r="C9" s="327"/>
      <c r="D9" s="327"/>
      <c r="E9" s="327"/>
      <c r="F9" s="327"/>
      <c r="G9" s="327"/>
      <c r="H9" s="327"/>
      <c r="I9" s="327"/>
      <c r="J9" s="327"/>
    </row>
    <row r="10" spans="1:10" ht="20.25" customHeight="1">
      <c r="A10" s="333" t="s">
        <v>4</v>
      </c>
      <c r="B10" s="327" t="s">
        <v>265</v>
      </c>
      <c r="C10" s="327"/>
      <c r="D10" s="327"/>
      <c r="E10" s="327"/>
      <c r="F10" s="327"/>
      <c r="G10" s="327"/>
      <c r="H10" s="327"/>
      <c r="I10" s="327"/>
      <c r="J10" s="327"/>
    </row>
    <row r="11" spans="1:10" ht="20.25" customHeight="1">
      <c r="A11" s="333"/>
      <c r="B11" s="327" t="s">
        <v>266</v>
      </c>
      <c r="C11" s="327"/>
      <c r="D11" s="327"/>
      <c r="E11" s="327"/>
      <c r="F11" s="327"/>
      <c r="G11" s="327"/>
      <c r="H11" s="327"/>
      <c r="I11" s="327"/>
      <c r="J11" s="327"/>
    </row>
    <row r="12" spans="1:10" ht="20.25" customHeight="1">
      <c r="A12" s="333"/>
      <c r="B12" s="327" t="s">
        <v>267</v>
      </c>
      <c r="C12" s="327"/>
      <c r="D12" s="327"/>
      <c r="E12" s="327"/>
      <c r="F12" s="327"/>
      <c r="G12" s="327"/>
      <c r="H12" s="327"/>
      <c r="I12" s="327"/>
      <c r="J12" s="327"/>
    </row>
    <row r="13" spans="1:10" ht="18">
      <c r="A13" s="333"/>
      <c r="B13" s="327" t="s">
        <v>268</v>
      </c>
      <c r="C13" s="327"/>
      <c r="D13" s="327"/>
      <c r="E13" s="327"/>
      <c r="F13" s="327"/>
      <c r="G13" s="327"/>
      <c r="H13" s="327"/>
      <c r="I13" s="327"/>
      <c r="J13" s="327"/>
    </row>
    <row r="14" spans="1:10" ht="18">
      <c r="A14" s="333"/>
      <c r="B14" s="327" t="s">
        <v>269</v>
      </c>
      <c r="C14" s="327"/>
      <c r="D14" s="327"/>
      <c r="E14" s="327"/>
      <c r="F14" s="327"/>
      <c r="G14" s="327"/>
      <c r="H14" s="327"/>
      <c r="I14" s="327"/>
      <c r="J14" s="327"/>
    </row>
    <row r="15" spans="1:10" ht="18">
      <c r="A15" s="375" t="s">
        <v>5</v>
      </c>
      <c r="B15" s="327" t="s">
        <v>270</v>
      </c>
      <c r="C15" s="327"/>
      <c r="D15" s="327"/>
      <c r="E15" s="327"/>
      <c r="F15" s="327"/>
      <c r="G15" s="327"/>
      <c r="H15" s="327"/>
      <c r="I15" s="327"/>
      <c r="J15" s="327"/>
    </row>
    <row r="16" spans="1:10" ht="18">
      <c r="A16" s="375"/>
      <c r="B16" s="327" t="s">
        <v>271</v>
      </c>
      <c r="C16" s="327"/>
      <c r="D16" s="327"/>
      <c r="E16" s="327"/>
      <c r="F16" s="327"/>
      <c r="G16" s="327"/>
      <c r="H16" s="327"/>
      <c r="I16" s="327"/>
      <c r="J16" s="327"/>
    </row>
    <row r="17" spans="1:10" ht="18">
      <c r="A17" s="375"/>
      <c r="B17" s="327" t="s">
        <v>272</v>
      </c>
      <c r="C17" s="327"/>
      <c r="D17" s="327"/>
      <c r="E17" s="327"/>
      <c r="F17" s="327"/>
      <c r="G17" s="327"/>
      <c r="H17" s="327"/>
      <c r="I17" s="327"/>
      <c r="J17" s="327"/>
    </row>
    <row r="18" spans="1:10" ht="18">
      <c r="A18" s="375"/>
      <c r="B18" s="327" t="s">
        <v>273</v>
      </c>
      <c r="C18" s="327"/>
      <c r="D18" s="327"/>
      <c r="E18" s="327"/>
      <c r="F18" s="327"/>
      <c r="G18" s="327"/>
      <c r="H18" s="327"/>
      <c r="I18" s="327"/>
      <c r="J18" s="327"/>
    </row>
    <row r="19" spans="1:10" ht="18">
      <c r="A19" s="375"/>
      <c r="B19" s="327" t="s">
        <v>274</v>
      </c>
      <c r="C19" s="327"/>
      <c r="D19" s="327"/>
      <c r="E19" s="327"/>
      <c r="F19" s="327"/>
      <c r="G19" s="327"/>
      <c r="H19" s="327"/>
      <c r="I19" s="327"/>
      <c r="J19" s="327"/>
    </row>
    <row r="20" spans="1:10" ht="18">
      <c r="A20" s="131"/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18">
      <c r="A21" s="131"/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18">
      <c r="A22" s="131"/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18.600000000000001" thickBot="1">
      <c r="A23" s="25"/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18">
      <c r="A24" s="378" t="s">
        <v>6</v>
      </c>
      <c r="B24" s="380" t="s">
        <v>7</v>
      </c>
      <c r="C24" s="380" t="s">
        <v>8</v>
      </c>
      <c r="D24" s="380" t="s">
        <v>9</v>
      </c>
      <c r="E24" s="380" t="s">
        <v>10</v>
      </c>
      <c r="F24" s="380" t="s">
        <v>11</v>
      </c>
      <c r="G24" s="380"/>
      <c r="H24" s="380"/>
      <c r="I24" s="364" t="s">
        <v>12</v>
      </c>
      <c r="J24" s="368" t="s">
        <v>13</v>
      </c>
    </row>
    <row r="25" spans="1:10" ht="36.6" thickBot="1">
      <c r="A25" s="379"/>
      <c r="B25" s="381"/>
      <c r="C25" s="381"/>
      <c r="D25" s="381"/>
      <c r="E25" s="381"/>
      <c r="F25" s="93" t="s">
        <v>14</v>
      </c>
      <c r="G25" s="93" t="s">
        <v>15</v>
      </c>
      <c r="H25" s="93" t="s">
        <v>16</v>
      </c>
      <c r="I25" s="376"/>
      <c r="J25" s="377"/>
    </row>
    <row r="26" spans="1:10" ht="24" customHeight="1">
      <c r="A26" s="94" t="s">
        <v>275</v>
      </c>
      <c r="B26" s="95" t="s">
        <v>276</v>
      </c>
      <c r="C26" s="96" t="s">
        <v>277</v>
      </c>
      <c r="D26" s="97" t="s">
        <v>278</v>
      </c>
      <c r="E26" s="96" t="s">
        <v>279</v>
      </c>
      <c r="F26" s="96" t="s">
        <v>280</v>
      </c>
      <c r="G26" s="98"/>
      <c r="H26" s="96" t="s">
        <v>73</v>
      </c>
      <c r="I26" s="96" t="s">
        <v>224</v>
      </c>
      <c r="J26" s="99"/>
    </row>
    <row r="27" spans="1:10" ht="21" customHeight="1">
      <c r="A27" s="100" t="s">
        <v>281</v>
      </c>
      <c r="B27" s="101" t="s">
        <v>282</v>
      </c>
      <c r="C27" s="102" t="s">
        <v>283</v>
      </c>
      <c r="D27" s="102"/>
      <c r="E27" s="102" t="s">
        <v>284</v>
      </c>
      <c r="F27" s="102" t="s">
        <v>285</v>
      </c>
      <c r="G27" s="103">
        <v>23400</v>
      </c>
      <c r="H27" s="102"/>
      <c r="I27" s="102" t="s">
        <v>286</v>
      </c>
      <c r="J27" s="104"/>
    </row>
    <row r="28" spans="1:10" ht="18">
      <c r="A28" s="100" t="s">
        <v>287</v>
      </c>
      <c r="B28" s="119" t="s">
        <v>304</v>
      </c>
      <c r="C28" s="102" t="s">
        <v>89</v>
      </c>
      <c r="D28" s="102"/>
      <c r="E28" s="102" t="s">
        <v>288</v>
      </c>
      <c r="F28" s="102" t="s">
        <v>289</v>
      </c>
      <c r="G28" s="102"/>
      <c r="H28" s="102"/>
      <c r="I28" s="120"/>
      <c r="J28" s="104"/>
    </row>
    <row r="29" spans="1:10" ht="22.5" customHeight="1">
      <c r="A29" s="100"/>
      <c r="B29" s="119" t="s">
        <v>305</v>
      </c>
      <c r="C29" s="102" t="s">
        <v>290</v>
      </c>
      <c r="D29" s="102"/>
      <c r="E29" s="102"/>
      <c r="F29" s="102" t="s">
        <v>291</v>
      </c>
      <c r="G29" s="103">
        <v>19500</v>
      </c>
      <c r="H29" s="103"/>
      <c r="I29" s="120"/>
      <c r="J29" s="121"/>
    </row>
    <row r="30" spans="1:10" ht="19.5" customHeight="1">
      <c r="A30" s="100"/>
      <c r="B30" s="119" t="s">
        <v>306</v>
      </c>
      <c r="C30" s="120"/>
      <c r="D30" s="102"/>
      <c r="E30" s="102"/>
      <c r="F30" s="102" t="s">
        <v>292</v>
      </c>
      <c r="G30" s="122"/>
      <c r="H30" s="105"/>
      <c r="I30" s="120"/>
      <c r="J30" s="121"/>
    </row>
    <row r="31" spans="1:10" ht="19.5" customHeight="1">
      <c r="A31" s="106"/>
      <c r="B31" s="119" t="s">
        <v>307</v>
      </c>
      <c r="C31" s="120"/>
      <c r="D31" s="102"/>
      <c r="E31" s="102"/>
      <c r="F31" s="102" t="s">
        <v>293</v>
      </c>
      <c r="G31" s="103">
        <v>12480</v>
      </c>
      <c r="H31" s="105"/>
      <c r="I31" s="120"/>
      <c r="J31" s="121"/>
    </row>
    <row r="32" spans="1:10" ht="18">
      <c r="A32" s="106"/>
      <c r="B32" s="119" t="s">
        <v>308</v>
      </c>
      <c r="C32" s="120"/>
      <c r="D32" s="102"/>
      <c r="E32" s="102"/>
      <c r="F32" s="102" t="s">
        <v>86</v>
      </c>
      <c r="G32" s="103"/>
      <c r="H32" s="105"/>
      <c r="I32" s="120"/>
      <c r="J32" s="121"/>
    </row>
    <row r="33" spans="1:10" ht="37.799999999999997" customHeight="1">
      <c r="A33" s="106"/>
      <c r="B33" s="119" t="s">
        <v>309</v>
      </c>
      <c r="C33" s="120"/>
      <c r="D33" s="102"/>
      <c r="E33" s="102"/>
      <c r="F33" s="107" t="s">
        <v>87</v>
      </c>
      <c r="G33" s="108">
        <f>SUM(G27,G29,G31)</f>
        <v>55380</v>
      </c>
      <c r="H33" s="103"/>
      <c r="I33" s="120"/>
      <c r="J33" s="121"/>
    </row>
    <row r="34" spans="1:10" ht="36.6" customHeight="1" thickBot="1">
      <c r="A34" s="106"/>
      <c r="B34" s="119" t="s">
        <v>310</v>
      </c>
      <c r="C34" s="120"/>
      <c r="D34" s="102"/>
      <c r="E34" s="102"/>
      <c r="F34" s="107"/>
      <c r="G34" s="108"/>
      <c r="H34" s="103"/>
      <c r="I34" s="120"/>
      <c r="J34" s="121"/>
    </row>
    <row r="35" spans="1:10" ht="18">
      <c r="A35" s="109" t="s">
        <v>294</v>
      </c>
      <c r="B35" s="95" t="s">
        <v>284</v>
      </c>
      <c r="C35" s="96" t="s">
        <v>277</v>
      </c>
      <c r="D35" s="97" t="s">
        <v>278</v>
      </c>
      <c r="E35" s="96" t="s">
        <v>279</v>
      </c>
      <c r="F35" s="96" t="s">
        <v>72</v>
      </c>
      <c r="G35" s="123"/>
      <c r="H35" s="110"/>
      <c r="I35" s="123"/>
      <c r="J35" s="124"/>
    </row>
    <row r="36" spans="1:10" ht="18">
      <c r="A36" s="106" t="s">
        <v>295</v>
      </c>
      <c r="B36" s="101" t="s">
        <v>296</v>
      </c>
      <c r="C36" s="102" t="s">
        <v>283</v>
      </c>
      <c r="D36" s="102"/>
      <c r="E36" s="102" t="s">
        <v>284</v>
      </c>
      <c r="F36" s="102" t="s">
        <v>297</v>
      </c>
      <c r="G36" s="103">
        <v>4000</v>
      </c>
      <c r="H36" s="111"/>
      <c r="I36" s="120"/>
      <c r="J36" s="121"/>
    </row>
    <row r="37" spans="1:10" ht="18">
      <c r="A37" s="112"/>
      <c r="B37" s="113"/>
      <c r="C37" s="102" t="s">
        <v>89</v>
      </c>
      <c r="D37" s="102"/>
      <c r="E37" s="102" t="s">
        <v>288</v>
      </c>
      <c r="F37" s="102" t="s">
        <v>80</v>
      </c>
      <c r="G37" s="114"/>
      <c r="H37" s="103"/>
      <c r="I37" s="102"/>
      <c r="J37" s="104"/>
    </row>
    <row r="38" spans="1:10" ht="19.5" customHeight="1">
      <c r="A38" s="106"/>
      <c r="B38" s="101"/>
      <c r="C38" s="102" t="s">
        <v>290</v>
      </c>
      <c r="D38" s="122"/>
      <c r="E38" s="122"/>
      <c r="F38" s="102" t="s">
        <v>298</v>
      </c>
      <c r="G38" s="103">
        <v>3000</v>
      </c>
      <c r="H38" s="122"/>
      <c r="I38" s="122"/>
      <c r="J38" s="125"/>
    </row>
    <row r="39" spans="1:10" ht="18.600000000000001" thickBot="1">
      <c r="A39" s="126"/>
      <c r="B39" s="115"/>
      <c r="C39" s="127"/>
      <c r="D39" s="127"/>
      <c r="E39" s="127"/>
      <c r="F39" s="116" t="s">
        <v>87</v>
      </c>
      <c r="G39" s="117">
        <f>SUM(G36:G38)</f>
        <v>7000</v>
      </c>
      <c r="H39" s="127"/>
      <c r="I39" s="127"/>
      <c r="J39" s="128"/>
    </row>
    <row r="40" spans="1:10" ht="18.75" customHeight="1">
      <c r="A40" s="109" t="s">
        <v>299</v>
      </c>
      <c r="B40" s="95" t="s">
        <v>284</v>
      </c>
      <c r="C40" s="96" t="s">
        <v>277</v>
      </c>
      <c r="D40" s="97" t="s">
        <v>278</v>
      </c>
      <c r="E40" s="96" t="s">
        <v>279</v>
      </c>
      <c r="F40" s="96" t="s">
        <v>72</v>
      </c>
      <c r="G40" s="123"/>
      <c r="H40" s="129"/>
      <c r="I40" s="129"/>
      <c r="J40" s="130"/>
    </row>
    <row r="41" spans="1:10" ht="18">
      <c r="A41" s="106" t="s">
        <v>300</v>
      </c>
      <c r="B41" s="101" t="s">
        <v>301</v>
      </c>
      <c r="C41" s="102" t="s">
        <v>283</v>
      </c>
      <c r="D41" s="102"/>
      <c r="E41" s="102" t="s">
        <v>284</v>
      </c>
      <c r="F41" s="102" t="s">
        <v>302</v>
      </c>
      <c r="G41" s="103">
        <v>1680</v>
      </c>
      <c r="H41" s="122"/>
      <c r="I41" s="122"/>
      <c r="J41" s="125"/>
    </row>
    <row r="42" spans="1:10" ht="18">
      <c r="A42" s="106"/>
      <c r="B42" s="113"/>
      <c r="C42" s="102" t="s">
        <v>89</v>
      </c>
      <c r="D42" s="102"/>
      <c r="E42" s="102" t="s">
        <v>288</v>
      </c>
      <c r="F42" s="102" t="s">
        <v>80</v>
      </c>
      <c r="G42" s="114"/>
      <c r="H42" s="122"/>
      <c r="I42" s="122"/>
      <c r="J42" s="125"/>
    </row>
    <row r="43" spans="1:10" ht="18">
      <c r="A43" s="106"/>
      <c r="B43" s="101"/>
      <c r="C43" s="102" t="s">
        <v>290</v>
      </c>
      <c r="D43" s="122"/>
      <c r="E43" s="122"/>
      <c r="F43" s="102" t="s">
        <v>303</v>
      </c>
      <c r="G43" s="103">
        <v>1260</v>
      </c>
      <c r="H43" s="122"/>
      <c r="I43" s="122"/>
      <c r="J43" s="125"/>
    </row>
    <row r="44" spans="1:10" ht="18">
      <c r="A44" s="106"/>
      <c r="B44" s="118"/>
      <c r="C44" s="122"/>
      <c r="D44" s="122"/>
      <c r="E44" s="122"/>
      <c r="F44" s="107" t="s">
        <v>87</v>
      </c>
      <c r="G44" s="108">
        <f>SUM(G41:G43)</f>
        <v>2940</v>
      </c>
      <c r="H44" s="122"/>
      <c r="I44" s="122"/>
      <c r="J44" s="125"/>
    </row>
    <row r="45" spans="1:10" ht="18.600000000000001" thickBot="1">
      <c r="A45" s="126"/>
      <c r="B45" s="127"/>
      <c r="C45" s="127"/>
      <c r="D45" s="127"/>
      <c r="E45" s="127"/>
      <c r="F45" s="116" t="s">
        <v>122</v>
      </c>
      <c r="G45" s="117">
        <f>SUM(G33,G39,G44)</f>
        <v>65320</v>
      </c>
      <c r="H45" s="127"/>
      <c r="I45" s="127"/>
      <c r="J45" s="128"/>
    </row>
    <row r="51" ht="20.25" customHeight="1"/>
  </sheetData>
  <mergeCells count="31">
    <mergeCell ref="I24:I25"/>
    <mergeCell ref="J24:J25"/>
    <mergeCell ref="A24:A25"/>
    <mergeCell ref="B24:B25"/>
    <mergeCell ref="C24:C25"/>
    <mergeCell ref="D24:D25"/>
    <mergeCell ref="E24:E25"/>
    <mergeCell ref="F24:H24"/>
    <mergeCell ref="B14:J14"/>
    <mergeCell ref="A15:A19"/>
    <mergeCell ref="B15:J15"/>
    <mergeCell ref="B16:J16"/>
    <mergeCell ref="B17:J17"/>
    <mergeCell ref="B18:J18"/>
    <mergeCell ref="B19:J19"/>
    <mergeCell ref="A10:A14"/>
    <mergeCell ref="B10:J10"/>
    <mergeCell ref="B11:J11"/>
    <mergeCell ref="B12:J12"/>
    <mergeCell ref="B13:J13"/>
    <mergeCell ref="B6:J6"/>
    <mergeCell ref="A7:A9"/>
    <mergeCell ref="B7:J7"/>
    <mergeCell ref="B8:J8"/>
    <mergeCell ref="B9:J9"/>
    <mergeCell ref="A1:J1"/>
    <mergeCell ref="B2:J2"/>
    <mergeCell ref="A3:A5"/>
    <mergeCell ref="B3:J3"/>
    <mergeCell ref="B4:J4"/>
    <mergeCell ref="B5:J5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53E3C-AC99-4EFC-8B63-34C6C0B822BD}">
  <dimension ref="A1:J28"/>
  <sheetViews>
    <sheetView topLeftCell="A13" workbookViewId="0">
      <selection activeCell="G25" sqref="G25"/>
    </sheetView>
  </sheetViews>
  <sheetFormatPr defaultRowHeight="17.399999999999999"/>
  <cols>
    <col min="1" max="1" width="27.09765625" style="49" customWidth="1"/>
    <col min="2" max="2" width="24.3984375" style="49" customWidth="1"/>
    <col min="3" max="3" width="13.19921875" style="49" customWidth="1"/>
    <col min="4" max="4" width="10.796875" style="49" customWidth="1"/>
    <col min="5" max="5" width="14.796875" style="49" customWidth="1"/>
    <col min="6" max="6" width="32.296875" style="49" customWidth="1"/>
    <col min="7" max="7" width="12.09765625" style="49" customWidth="1"/>
    <col min="8" max="8" width="12.19921875" style="49" customWidth="1"/>
    <col min="9" max="9" width="13.19921875" style="49" customWidth="1"/>
    <col min="10" max="10" width="20.19921875" style="49" customWidth="1"/>
    <col min="11" max="16384" width="8.796875" style="49"/>
  </cols>
  <sheetData>
    <row r="1" spans="1:10" ht="43.5" customHeight="1">
      <c r="A1" s="353" t="s">
        <v>25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34.5" customHeight="1">
      <c r="A2" s="15" t="s">
        <v>0</v>
      </c>
      <c r="B2" s="333" t="s">
        <v>311</v>
      </c>
      <c r="C2" s="332"/>
      <c r="D2" s="332"/>
      <c r="E2" s="332"/>
      <c r="F2" s="332"/>
      <c r="G2" s="332"/>
      <c r="H2" s="332"/>
      <c r="I2" s="332"/>
      <c r="J2" s="332"/>
    </row>
    <row r="3" spans="1:10" ht="21" customHeight="1">
      <c r="A3" s="48" t="s">
        <v>54</v>
      </c>
      <c r="B3" s="327" t="s">
        <v>312</v>
      </c>
      <c r="C3" s="327"/>
      <c r="D3" s="327"/>
      <c r="E3" s="327"/>
      <c r="F3" s="327"/>
      <c r="G3" s="327"/>
      <c r="H3" s="327"/>
      <c r="I3" s="327"/>
      <c r="J3" s="327"/>
    </row>
    <row r="4" spans="1:10" ht="18">
      <c r="A4" s="25" t="s">
        <v>2</v>
      </c>
      <c r="B4" s="382"/>
      <c r="C4" s="382"/>
      <c r="D4" s="382"/>
      <c r="E4" s="382"/>
      <c r="F4" s="382"/>
      <c r="G4" s="382"/>
      <c r="H4" s="382"/>
      <c r="I4" s="382"/>
      <c r="J4" s="382"/>
    </row>
    <row r="5" spans="1:10" ht="18">
      <c r="A5" s="333" t="s">
        <v>3</v>
      </c>
      <c r="B5" s="327" t="s">
        <v>313</v>
      </c>
      <c r="C5" s="327"/>
      <c r="D5" s="327"/>
      <c r="E5" s="327"/>
      <c r="F5" s="327"/>
      <c r="G5" s="327"/>
      <c r="H5" s="327"/>
      <c r="I5" s="327"/>
      <c r="J5" s="327"/>
    </row>
    <row r="6" spans="1:10" ht="18">
      <c r="A6" s="333"/>
      <c r="B6" s="327" t="s">
        <v>314</v>
      </c>
      <c r="C6" s="327"/>
      <c r="D6" s="327"/>
      <c r="E6" s="327"/>
      <c r="F6" s="327"/>
      <c r="G6" s="327"/>
      <c r="H6" s="327"/>
      <c r="I6" s="327"/>
      <c r="J6" s="327"/>
    </row>
    <row r="7" spans="1:10" ht="20.25" customHeight="1">
      <c r="A7" s="333"/>
      <c r="B7" s="327" t="s">
        <v>315</v>
      </c>
      <c r="C7" s="327"/>
      <c r="D7" s="327"/>
      <c r="E7" s="327"/>
      <c r="F7" s="327"/>
      <c r="G7" s="327"/>
      <c r="H7" s="327"/>
      <c r="I7" s="327"/>
      <c r="J7" s="327"/>
    </row>
    <row r="8" spans="1:10" ht="20.25" customHeight="1">
      <c r="A8" s="333" t="s">
        <v>4</v>
      </c>
      <c r="B8" s="327" t="s">
        <v>316</v>
      </c>
      <c r="C8" s="327"/>
      <c r="D8" s="327"/>
      <c r="E8" s="327"/>
      <c r="F8" s="327"/>
      <c r="G8" s="327"/>
      <c r="H8" s="327"/>
      <c r="I8" s="327"/>
      <c r="J8" s="327"/>
    </row>
    <row r="9" spans="1:10" ht="20.25" customHeight="1">
      <c r="A9" s="333"/>
      <c r="B9" s="327" t="s">
        <v>317</v>
      </c>
      <c r="C9" s="327"/>
      <c r="D9" s="327"/>
      <c r="E9" s="327"/>
      <c r="F9" s="327"/>
      <c r="G9" s="327"/>
      <c r="H9" s="327"/>
      <c r="I9" s="327"/>
      <c r="J9" s="327"/>
    </row>
    <row r="10" spans="1:10" ht="20.25" customHeight="1">
      <c r="A10" s="333"/>
      <c r="B10" s="327" t="s">
        <v>318</v>
      </c>
      <c r="C10" s="327"/>
      <c r="D10" s="327"/>
      <c r="E10" s="327"/>
      <c r="F10" s="327"/>
      <c r="G10" s="327"/>
      <c r="H10" s="327"/>
      <c r="I10" s="327"/>
      <c r="J10" s="327"/>
    </row>
    <row r="11" spans="1:10" ht="18">
      <c r="A11" s="352" t="s">
        <v>5</v>
      </c>
      <c r="B11" s="327" t="s">
        <v>319</v>
      </c>
      <c r="C11" s="327"/>
      <c r="D11" s="327"/>
      <c r="E11" s="327"/>
      <c r="F11" s="327"/>
      <c r="G11" s="327"/>
      <c r="H11" s="327"/>
      <c r="I11" s="327"/>
      <c r="J11" s="327"/>
    </row>
    <row r="12" spans="1:10" ht="18">
      <c r="A12" s="352"/>
      <c r="B12" s="327" t="s">
        <v>320</v>
      </c>
      <c r="C12" s="327"/>
      <c r="D12" s="327"/>
      <c r="E12" s="327"/>
      <c r="F12" s="327"/>
      <c r="G12" s="327"/>
      <c r="H12" s="327"/>
      <c r="I12" s="327"/>
      <c r="J12" s="327"/>
    </row>
    <row r="13" spans="1:10" ht="18">
      <c r="A13" s="352"/>
      <c r="B13" s="327" t="s">
        <v>321</v>
      </c>
      <c r="C13" s="327"/>
      <c r="D13" s="327"/>
      <c r="E13" s="327"/>
      <c r="F13" s="327"/>
      <c r="G13" s="327"/>
      <c r="H13" s="327"/>
      <c r="I13" s="327"/>
      <c r="J13" s="327"/>
    </row>
    <row r="14" spans="1:10" ht="18">
      <c r="A14" s="25"/>
      <c r="B14" s="17"/>
      <c r="C14" s="17"/>
      <c r="D14" s="17"/>
      <c r="E14" s="17"/>
      <c r="F14" s="17"/>
      <c r="G14" s="17"/>
      <c r="H14" s="17"/>
      <c r="I14" s="17"/>
      <c r="J14" s="17"/>
    </row>
    <row r="15" spans="1:10" ht="18">
      <c r="A15" s="354" t="s">
        <v>6</v>
      </c>
      <c r="B15" s="354" t="s">
        <v>7</v>
      </c>
      <c r="C15" s="354" t="s">
        <v>8</v>
      </c>
      <c r="D15" s="354" t="s">
        <v>9</v>
      </c>
      <c r="E15" s="354" t="s">
        <v>10</v>
      </c>
      <c r="F15" s="354" t="s">
        <v>11</v>
      </c>
      <c r="G15" s="354"/>
      <c r="H15" s="354"/>
      <c r="I15" s="354" t="s">
        <v>12</v>
      </c>
      <c r="J15" s="354" t="s">
        <v>13</v>
      </c>
    </row>
    <row r="16" spans="1:10" ht="18">
      <c r="A16" s="354"/>
      <c r="B16" s="354"/>
      <c r="C16" s="354"/>
      <c r="D16" s="354"/>
      <c r="E16" s="354"/>
      <c r="F16" s="26" t="s">
        <v>14</v>
      </c>
      <c r="G16" s="26" t="s">
        <v>15</v>
      </c>
      <c r="H16" s="26" t="s">
        <v>16</v>
      </c>
      <c r="I16" s="354"/>
      <c r="J16" s="354"/>
    </row>
    <row r="17" spans="1:10" ht="18">
      <c r="A17" s="132" t="s">
        <v>67</v>
      </c>
      <c r="B17" s="162" t="s">
        <v>322</v>
      </c>
      <c r="C17" s="133" t="s">
        <v>420</v>
      </c>
      <c r="D17" s="134" t="s">
        <v>70</v>
      </c>
      <c r="E17" s="133" t="s">
        <v>71</v>
      </c>
      <c r="F17" s="133" t="s">
        <v>72</v>
      </c>
      <c r="G17" s="135"/>
      <c r="H17" s="133" t="s">
        <v>73</v>
      </c>
      <c r="I17" s="133" t="s">
        <v>323</v>
      </c>
      <c r="J17" s="133"/>
    </row>
    <row r="18" spans="1:10" ht="21" customHeight="1">
      <c r="A18" s="136" t="s">
        <v>75</v>
      </c>
      <c r="B18" s="136" t="s">
        <v>76</v>
      </c>
      <c r="C18" s="137"/>
      <c r="D18" s="137"/>
      <c r="E18" s="137" t="s">
        <v>77</v>
      </c>
      <c r="F18" s="137" t="s">
        <v>422</v>
      </c>
      <c r="G18" s="138">
        <v>10800</v>
      </c>
      <c r="H18" s="137"/>
      <c r="I18" s="137" t="s">
        <v>324</v>
      </c>
      <c r="J18" s="137"/>
    </row>
    <row r="19" spans="1:10" ht="18">
      <c r="A19" s="136" t="s">
        <v>421</v>
      </c>
      <c r="B19" s="136" t="s">
        <v>228</v>
      </c>
      <c r="C19" s="137"/>
      <c r="D19" s="137"/>
      <c r="E19" s="137"/>
      <c r="F19" s="137" t="s">
        <v>80</v>
      </c>
      <c r="G19" s="137"/>
      <c r="H19" s="137"/>
      <c r="I19" s="244"/>
      <c r="J19" s="137"/>
    </row>
    <row r="20" spans="1:10" ht="22.5" customHeight="1">
      <c r="A20" s="136"/>
      <c r="B20" s="136" t="s">
        <v>81</v>
      </c>
      <c r="C20" s="244"/>
      <c r="D20" s="137"/>
      <c r="E20" s="137"/>
      <c r="F20" s="137" t="s">
        <v>423</v>
      </c>
      <c r="G20" s="138">
        <v>8100</v>
      </c>
      <c r="H20" s="138"/>
      <c r="I20" s="244"/>
      <c r="J20" s="244"/>
    </row>
    <row r="21" spans="1:10" ht="19.5" customHeight="1">
      <c r="A21" s="136"/>
      <c r="B21" s="136" t="s">
        <v>325</v>
      </c>
      <c r="C21" s="244"/>
      <c r="D21" s="137"/>
      <c r="E21" s="137"/>
      <c r="F21" s="137" t="s">
        <v>326</v>
      </c>
      <c r="G21" s="245"/>
      <c r="H21" s="140"/>
      <c r="I21" s="244"/>
      <c r="J21" s="244"/>
    </row>
    <row r="22" spans="1:10" ht="19.5" customHeight="1">
      <c r="A22" s="136"/>
      <c r="B22" s="136"/>
      <c r="C22" s="244"/>
      <c r="D22" s="137"/>
      <c r="E22" s="137"/>
      <c r="F22" s="137" t="s">
        <v>424</v>
      </c>
      <c r="G22" s="138">
        <v>10800</v>
      </c>
      <c r="H22" s="140"/>
      <c r="I22" s="244"/>
      <c r="J22" s="244"/>
    </row>
    <row r="23" spans="1:10" ht="18">
      <c r="A23" s="136"/>
      <c r="B23" s="136"/>
      <c r="C23" s="244"/>
      <c r="D23" s="137"/>
      <c r="E23" s="137"/>
      <c r="F23" s="137" t="s">
        <v>425</v>
      </c>
      <c r="G23" s="138">
        <v>9600</v>
      </c>
      <c r="H23" s="140"/>
      <c r="I23" s="244"/>
      <c r="J23" s="244"/>
    </row>
    <row r="24" spans="1:10" ht="36">
      <c r="A24" s="136"/>
      <c r="B24" s="136"/>
      <c r="C24" s="244"/>
      <c r="D24" s="137"/>
      <c r="E24" s="137"/>
      <c r="F24" s="137" t="s">
        <v>451</v>
      </c>
      <c r="G24" s="138">
        <v>5800</v>
      </c>
      <c r="H24" s="140"/>
      <c r="I24" s="244"/>
      <c r="J24" s="244"/>
    </row>
    <row r="25" spans="1:10" ht="18">
      <c r="A25" s="136"/>
      <c r="B25" s="136"/>
      <c r="C25" s="244"/>
      <c r="D25" s="137"/>
      <c r="E25" s="137"/>
      <c r="F25" s="137"/>
      <c r="G25" s="138"/>
      <c r="H25" s="140"/>
      <c r="I25" s="244"/>
      <c r="J25" s="244"/>
    </row>
    <row r="26" spans="1:10" ht="18">
      <c r="A26" s="136"/>
      <c r="B26" s="136"/>
      <c r="C26" s="244"/>
      <c r="D26" s="137"/>
      <c r="E26" s="137"/>
      <c r="F26" s="141" t="s">
        <v>122</v>
      </c>
      <c r="G26" s="142">
        <f>SUM(G18:G24)</f>
        <v>45100</v>
      </c>
      <c r="H26" s="138"/>
      <c r="I26" s="244"/>
      <c r="J26" s="244"/>
    </row>
    <row r="27" spans="1:10" ht="18">
      <c r="A27" s="136"/>
      <c r="B27" s="136"/>
      <c r="C27" s="244"/>
      <c r="D27" s="137"/>
      <c r="E27" s="137"/>
      <c r="F27" s="141"/>
      <c r="G27" s="142"/>
      <c r="H27" s="138"/>
      <c r="I27" s="244"/>
      <c r="J27" s="244"/>
    </row>
    <row r="28" spans="1:10">
      <c r="A28" s="246"/>
      <c r="B28" s="246"/>
      <c r="C28" s="246"/>
      <c r="D28" s="246"/>
      <c r="E28" s="246"/>
      <c r="F28" s="246"/>
      <c r="G28" s="246"/>
      <c r="H28" s="246"/>
      <c r="I28" s="246"/>
      <c r="J28" s="246"/>
    </row>
  </sheetData>
  <mergeCells count="24">
    <mergeCell ref="B10:J10"/>
    <mergeCell ref="B11:J11"/>
    <mergeCell ref="B12:J12"/>
    <mergeCell ref="A8:A10"/>
    <mergeCell ref="A11:A13"/>
    <mergeCell ref="B13:J13"/>
    <mergeCell ref="B6:J6"/>
    <mergeCell ref="A5:A7"/>
    <mergeCell ref="B7:J7"/>
    <mergeCell ref="B8:J8"/>
    <mergeCell ref="B9:J9"/>
    <mergeCell ref="A1:J1"/>
    <mergeCell ref="B2:J2"/>
    <mergeCell ref="B3:J3"/>
    <mergeCell ref="B4:J4"/>
    <mergeCell ref="B5:J5"/>
    <mergeCell ref="F15:H15"/>
    <mergeCell ref="I15:I16"/>
    <mergeCell ref="J15:J16"/>
    <mergeCell ref="A15:A16"/>
    <mergeCell ref="B15:B16"/>
    <mergeCell ref="C15:C16"/>
    <mergeCell ref="D15:D16"/>
    <mergeCell ref="E15:E16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44829-2866-4909-A468-7DB913E94750}">
  <dimension ref="A1:J21"/>
  <sheetViews>
    <sheetView workbookViewId="0">
      <selection activeCell="B10" sqref="B10:G11"/>
    </sheetView>
  </sheetViews>
  <sheetFormatPr defaultRowHeight="13.8"/>
  <cols>
    <col min="1" max="1" width="26.09765625" customWidth="1"/>
    <col min="2" max="2" width="22.5" customWidth="1"/>
    <col min="7" max="7" width="17.59765625" customWidth="1"/>
  </cols>
  <sheetData>
    <row r="1" spans="1:7" ht="21">
      <c r="A1" s="387" t="s">
        <v>327</v>
      </c>
      <c r="B1" s="387"/>
      <c r="C1" s="387"/>
      <c r="D1" s="387"/>
      <c r="E1" s="387"/>
      <c r="F1" s="387"/>
      <c r="G1" s="387"/>
    </row>
    <row r="2" spans="1:7" ht="21">
      <c r="A2" s="151" t="s">
        <v>0</v>
      </c>
      <c r="B2" s="388" t="s">
        <v>338</v>
      </c>
      <c r="C2" s="388"/>
      <c r="D2" s="388"/>
      <c r="E2" s="388"/>
      <c r="F2" s="388"/>
      <c r="G2" s="388"/>
    </row>
    <row r="3" spans="1:7" ht="21.6" customHeight="1">
      <c r="A3" s="150" t="s">
        <v>1</v>
      </c>
      <c r="B3" s="386" t="s">
        <v>328</v>
      </c>
      <c r="C3" s="386"/>
      <c r="D3" s="386"/>
      <c r="E3" s="386"/>
      <c r="F3" s="386"/>
      <c r="G3" s="386"/>
    </row>
    <row r="4" spans="1:7" ht="18" customHeight="1">
      <c r="A4" s="150" t="s">
        <v>2</v>
      </c>
      <c r="B4" s="389" t="s">
        <v>17</v>
      </c>
      <c r="C4" s="389"/>
      <c r="D4" s="389"/>
      <c r="E4" s="389"/>
      <c r="F4" s="389"/>
      <c r="G4" s="389"/>
    </row>
    <row r="5" spans="1:7" ht="21">
      <c r="A5" s="383" t="s">
        <v>3</v>
      </c>
      <c r="B5" s="386" t="s">
        <v>340</v>
      </c>
      <c r="C5" s="386"/>
      <c r="D5" s="386"/>
      <c r="E5" s="386"/>
      <c r="F5" s="386"/>
      <c r="G5" s="386"/>
    </row>
    <row r="6" spans="1:7" ht="21">
      <c r="A6" s="383"/>
      <c r="B6" s="386" t="s">
        <v>329</v>
      </c>
      <c r="C6" s="386"/>
      <c r="D6" s="386"/>
      <c r="E6" s="386"/>
      <c r="F6" s="386"/>
      <c r="G6" s="386"/>
    </row>
    <row r="7" spans="1:7" ht="21" customHeight="1">
      <c r="A7" s="383" t="s">
        <v>4</v>
      </c>
      <c r="B7" s="385" t="s">
        <v>340</v>
      </c>
      <c r="C7" s="385"/>
      <c r="D7" s="385"/>
      <c r="E7" s="385"/>
      <c r="F7" s="385"/>
      <c r="G7" s="385"/>
    </row>
    <row r="8" spans="1:7" ht="21">
      <c r="A8" s="383"/>
      <c r="B8" s="386" t="s">
        <v>330</v>
      </c>
      <c r="C8" s="386"/>
      <c r="D8" s="386"/>
      <c r="E8" s="386"/>
      <c r="F8" s="386"/>
      <c r="G8" s="386"/>
    </row>
    <row r="9" spans="1:7" ht="21.6" customHeight="1">
      <c r="A9" s="383" t="s">
        <v>5</v>
      </c>
      <c r="B9" s="386" t="s">
        <v>331</v>
      </c>
      <c r="C9" s="386"/>
      <c r="D9" s="386"/>
      <c r="E9" s="386"/>
      <c r="F9" s="386"/>
      <c r="G9" s="386"/>
    </row>
    <row r="10" spans="1:7">
      <c r="A10" s="383"/>
      <c r="B10" s="386" t="s">
        <v>332</v>
      </c>
      <c r="C10" s="386"/>
      <c r="D10" s="386"/>
      <c r="E10" s="386"/>
      <c r="F10" s="386"/>
      <c r="G10" s="386"/>
    </row>
    <row r="11" spans="1:7">
      <c r="A11" s="383"/>
      <c r="B11" s="386"/>
      <c r="C11" s="386"/>
      <c r="D11" s="386"/>
      <c r="E11" s="386"/>
      <c r="F11" s="386"/>
      <c r="G11" s="386"/>
    </row>
    <row r="12" spans="1:7">
      <c r="A12" s="383"/>
      <c r="B12" s="384"/>
      <c r="C12" s="384"/>
      <c r="D12" s="384"/>
      <c r="E12" s="384"/>
      <c r="F12" s="384"/>
      <c r="G12" s="384"/>
    </row>
    <row r="13" spans="1:7" ht="0.6" customHeight="1">
      <c r="A13" s="383"/>
      <c r="B13" s="384"/>
      <c r="C13" s="384"/>
      <c r="D13" s="384"/>
      <c r="E13" s="384"/>
      <c r="F13" s="384"/>
      <c r="G13" s="384"/>
    </row>
    <row r="14" spans="1:7" hidden="1">
      <c r="A14" s="383"/>
      <c r="B14" s="384"/>
      <c r="C14" s="384"/>
      <c r="D14" s="384"/>
      <c r="E14" s="384"/>
      <c r="F14" s="384"/>
      <c r="G14" s="384"/>
    </row>
    <row r="15" spans="1:7" hidden="1">
      <c r="A15" s="383"/>
      <c r="B15" s="384"/>
      <c r="C15" s="384"/>
      <c r="D15" s="384"/>
      <c r="E15" s="384"/>
      <c r="F15" s="384"/>
      <c r="G15" s="384"/>
    </row>
    <row r="16" spans="1:7" hidden="1">
      <c r="A16" s="383"/>
      <c r="B16" s="384"/>
      <c r="C16" s="384"/>
      <c r="D16" s="384"/>
      <c r="E16" s="384"/>
      <c r="F16" s="384"/>
      <c r="G16" s="384"/>
    </row>
    <row r="17" spans="1:10" hidden="1">
      <c r="A17" s="383"/>
      <c r="B17" s="384"/>
      <c r="C17" s="384"/>
      <c r="D17" s="384"/>
      <c r="E17" s="384"/>
      <c r="F17" s="384"/>
      <c r="G17" s="384"/>
    </row>
    <row r="19" spans="1:10" ht="18">
      <c r="A19" s="329" t="s">
        <v>6</v>
      </c>
      <c r="B19" s="329" t="s">
        <v>7</v>
      </c>
      <c r="C19" s="329" t="s">
        <v>8</v>
      </c>
      <c r="D19" s="329" t="s">
        <v>9</v>
      </c>
      <c r="E19" s="329" t="s">
        <v>10</v>
      </c>
      <c r="F19" s="329" t="s">
        <v>11</v>
      </c>
      <c r="G19" s="329"/>
      <c r="H19" s="329"/>
      <c r="I19" s="329" t="s">
        <v>12</v>
      </c>
      <c r="J19" s="329" t="s">
        <v>13</v>
      </c>
    </row>
    <row r="20" spans="1:10" ht="36">
      <c r="A20" s="329"/>
      <c r="B20" s="329"/>
      <c r="C20" s="329"/>
      <c r="D20" s="329"/>
      <c r="E20" s="329"/>
      <c r="F20" s="3" t="s">
        <v>14</v>
      </c>
      <c r="G20" s="3" t="s">
        <v>15</v>
      </c>
      <c r="H20" s="3" t="s">
        <v>16</v>
      </c>
      <c r="I20" s="329"/>
      <c r="J20" s="329"/>
    </row>
    <row r="21" spans="1:10" ht="147">
      <c r="A21" s="34" t="s">
        <v>335</v>
      </c>
      <c r="B21" s="13" t="s">
        <v>339</v>
      </c>
      <c r="C21" s="35" t="s">
        <v>336</v>
      </c>
      <c r="D21" s="148">
        <v>244015</v>
      </c>
      <c r="E21" s="13" t="s">
        <v>333</v>
      </c>
      <c r="F21" s="147" t="s">
        <v>334</v>
      </c>
      <c r="G21" s="36">
        <v>247665</v>
      </c>
      <c r="H21" s="35" t="s">
        <v>42</v>
      </c>
      <c r="I21" s="147" t="s">
        <v>337</v>
      </c>
      <c r="J21" s="149"/>
    </row>
  </sheetData>
  <mergeCells count="23">
    <mergeCell ref="A1:G1"/>
    <mergeCell ref="B2:G2"/>
    <mergeCell ref="B3:G3"/>
    <mergeCell ref="B4:G4"/>
    <mergeCell ref="A5:A6"/>
    <mergeCell ref="B5:G5"/>
    <mergeCell ref="B6:G6"/>
    <mergeCell ref="A7:A8"/>
    <mergeCell ref="B7:G7"/>
    <mergeCell ref="B8:G8"/>
    <mergeCell ref="A9:A11"/>
    <mergeCell ref="B9:G9"/>
    <mergeCell ref="B10:G11"/>
    <mergeCell ref="A12:A17"/>
    <mergeCell ref="B12:G17"/>
    <mergeCell ref="I19:I20"/>
    <mergeCell ref="J19:J20"/>
    <mergeCell ref="A19:A20"/>
    <mergeCell ref="B19:B20"/>
    <mergeCell ref="C19:C20"/>
    <mergeCell ref="D19:D20"/>
    <mergeCell ref="E19:E20"/>
    <mergeCell ref="F19:H19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7CC3-26E5-49B4-A80B-26BDEF101A2E}">
  <dimension ref="A1:J32"/>
  <sheetViews>
    <sheetView topLeftCell="A7" workbookViewId="0">
      <selection activeCell="D15" sqref="D15"/>
    </sheetView>
  </sheetViews>
  <sheetFormatPr defaultRowHeight="13.8"/>
  <cols>
    <col min="1" max="1" width="25.296875" customWidth="1"/>
    <col min="2" max="2" width="21.796875" customWidth="1"/>
    <col min="3" max="3" width="12.59765625" customWidth="1"/>
    <col min="4" max="4" width="10.69921875" customWidth="1"/>
    <col min="5" max="5" width="12.296875" customWidth="1"/>
    <col min="6" max="6" width="26.59765625" customWidth="1"/>
    <col min="7" max="7" width="7.59765625" customWidth="1"/>
    <col min="8" max="8" width="7.69921875" customWidth="1"/>
    <col min="9" max="10" width="5.796875" customWidth="1"/>
  </cols>
  <sheetData>
    <row r="1" spans="1:10" ht="36" customHeight="1">
      <c r="A1" s="355" t="s">
        <v>25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27" customHeight="1">
      <c r="A2" s="24" t="s">
        <v>0</v>
      </c>
      <c r="B2" s="362" t="s">
        <v>350</v>
      </c>
      <c r="C2" s="356"/>
      <c r="D2" s="356"/>
      <c r="E2" s="356"/>
      <c r="F2" s="356"/>
      <c r="G2" s="356"/>
      <c r="H2" s="356"/>
      <c r="I2" s="356"/>
      <c r="J2" s="356"/>
    </row>
    <row r="3" spans="1:10" ht="21" customHeight="1">
      <c r="A3" s="48" t="s">
        <v>54</v>
      </c>
      <c r="B3" s="327" t="s">
        <v>312</v>
      </c>
      <c r="C3" s="327"/>
      <c r="D3" s="327"/>
      <c r="E3" s="327"/>
      <c r="F3" s="327"/>
      <c r="G3" s="327"/>
      <c r="H3" s="327"/>
      <c r="I3" s="327"/>
      <c r="J3" s="327"/>
    </row>
    <row r="4" spans="1:10" ht="26.4" customHeight="1">
      <c r="A4" s="25" t="s">
        <v>2</v>
      </c>
      <c r="B4" s="390" t="s">
        <v>17</v>
      </c>
      <c r="C4" s="382"/>
      <c r="D4" s="382"/>
      <c r="E4" s="382"/>
      <c r="F4" s="382"/>
      <c r="G4" s="382"/>
      <c r="H4" s="382"/>
      <c r="I4" s="382"/>
      <c r="J4" s="382"/>
    </row>
    <row r="5" spans="1:10" ht="18">
      <c r="A5" s="333" t="s">
        <v>3</v>
      </c>
      <c r="B5" s="327" t="s">
        <v>351</v>
      </c>
      <c r="C5" s="327"/>
      <c r="D5" s="327"/>
      <c r="E5" s="327"/>
      <c r="F5" s="327"/>
      <c r="G5" s="327"/>
      <c r="H5" s="327"/>
      <c r="I5" s="327"/>
      <c r="J5" s="327"/>
    </row>
    <row r="6" spans="1:10" ht="18">
      <c r="A6" s="333"/>
      <c r="B6" s="327" t="s">
        <v>352</v>
      </c>
      <c r="C6" s="327"/>
      <c r="D6" s="327"/>
      <c r="E6" s="327"/>
      <c r="F6" s="327"/>
      <c r="G6" s="327"/>
      <c r="H6" s="327"/>
      <c r="I6" s="327"/>
      <c r="J6" s="327"/>
    </row>
    <row r="7" spans="1:10" ht="18">
      <c r="A7" s="333"/>
      <c r="B7" s="327" t="s">
        <v>353</v>
      </c>
      <c r="C7" s="327"/>
      <c r="D7" s="327"/>
      <c r="E7" s="327"/>
      <c r="F7" s="327"/>
      <c r="G7" s="327"/>
      <c r="H7" s="327"/>
      <c r="I7" s="327"/>
      <c r="J7" s="327"/>
    </row>
    <row r="8" spans="1:10" ht="18">
      <c r="A8" s="333"/>
      <c r="B8" s="327" t="s">
        <v>354</v>
      </c>
      <c r="C8" s="327"/>
      <c r="D8" s="327"/>
      <c r="E8" s="327"/>
      <c r="F8" s="327"/>
      <c r="G8" s="327"/>
      <c r="H8" s="327"/>
      <c r="I8" s="327"/>
      <c r="J8" s="327"/>
    </row>
    <row r="9" spans="1:10" ht="20.25" customHeight="1">
      <c r="A9" s="333"/>
      <c r="B9" s="327" t="s">
        <v>355</v>
      </c>
      <c r="C9" s="327"/>
      <c r="D9" s="327"/>
      <c r="E9" s="327"/>
      <c r="F9" s="327"/>
      <c r="G9" s="327"/>
      <c r="H9" s="327"/>
      <c r="I9" s="327"/>
      <c r="J9" s="327"/>
    </row>
    <row r="10" spans="1:10" ht="20.25" customHeight="1">
      <c r="A10" s="48" t="s">
        <v>4</v>
      </c>
      <c r="B10" s="361"/>
      <c r="C10" s="361"/>
      <c r="D10" s="361"/>
      <c r="E10" s="361"/>
      <c r="F10" s="361"/>
      <c r="G10" s="361"/>
      <c r="H10" s="361"/>
      <c r="I10" s="361"/>
      <c r="J10" s="361"/>
    </row>
    <row r="11" spans="1:10" ht="21">
      <c r="A11" s="25" t="s">
        <v>5</v>
      </c>
      <c r="B11" s="361"/>
      <c r="C11" s="361"/>
      <c r="D11" s="361"/>
      <c r="E11" s="361"/>
      <c r="F11" s="361"/>
      <c r="G11" s="361"/>
      <c r="H11" s="361"/>
      <c r="I11" s="361"/>
      <c r="J11" s="361"/>
    </row>
    <row r="12" spans="1:10" ht="18">
      <c r="A12" s="354" t="s">
        <v>6</v>
      </c>
      <c r="B12" s="354" t="s">
        <v>7</v>
      </c>
      <c r="C12" s="354" t="s">
        <v>8</v>
      </c>
      <c r="D12" s="354" t="s">
        <v>9</v>
      </c>
      <c r="E12" s="354" t="s">
        <v>10</v>
      </c>
      <c r="F12" s="354" t="s">
        <v>11</v>
      </c>
      <c r="G12" s="354"/>
      <c r="H12" s="354"/>
      <c r="I12" s="354" t="s">
        <v>12</v>
      </c>
      <c r="J12" s="354" t="s">
        <v>13</v>
      </c>
    </row>
    <row r="13" spans="1:10" ht="18">
      <c r="A13" s="354"/>
      <c r="B13" s="354"/>
      <c r="C13" s="354"/>
      <c r="D13" s="354"/>
      <c r="E13" s="354"/>
      <c r="F13" s="26" t="s">
        <v>14</v>
      </c>
      <c r="G13" s="26" t="s">
        <v>15</v>
      </c>
      <c r="H13" s="26" t="s">
        <v>16</v>
      </c>
      <c r="I13" s="354"/>
      <c r="J13" s="354"/>
    </row>
    <row r="14" spans="1:10" ht="43.2" customHeight="1">
      <c r="A14" s="132" t="s">
        <v>67</v>
      </c>
      <c r="B14" s="162" t="s">
        <v>356</v>
      </c>
      <c r="C14" s="133" t="s">
        <v>69</v>
      </c>
      <c r="D14" s="134" t="s">
        <v>357</v>
      </c>
      <c r="E14" s="133" t="s">
        <v>71</v>
      </c>
      <c r="F14" s="133" t="s">
        <v>72</v>
      </c>
      <c r="G14" s="135"/>
      <c r="H14" s="133" t="s">
        <v>73</v>
      </c>
      <c r="I14" s="133" t="s">
        <v>358</v>
      </c>
      <c r="J14" s="133"/>
    </row>
    <row r="15" spans="1:10" ht="21" customHeight="1">
      <c r="A15" s="136" t="s">
        <v>359</v>
      </c>
      <c r="B15" s="136" t="s">
        <v>76</v>
      </c>
      <c r="C15" s="137"/>
      <c r="D15" s="137"/>
      <c r="E15" s="137" t="s">
        <v>77</v>
      </c>
      <c r="F15" s="137" t="s">
        <v>90</v>
      </c>
      <c r="G15" s="138">
        <v>4800</v>
      </c>
      <c r="H15" s="137"/>
      <c r="I15" s="137"/>
      <c r="J15" s="137"/>
    </row>
    <row r="16" spans="1:10" ht="18">
      <c r="A16" s="136" t="s">
        <v>360</v>
      </c>
      <c r="B16" s="136" t="s">
        <v>361</v>
      </c>
      <c r="C16" s="137"/>
      <c r="D16" s="137"/>
      <c r="E16" s="137"/>
      <c r="F16" s="137" t="s">
        <v>80</v>
      </c>
      <c r="G16" s="137"/>
      <c r="H16" s="137"/>
      <c r="I16" s="139"/>
      <c r="J16" s="137"/>
    </row>
    <row r="17" spans="1:10" ht="22.5" customHeight="1">
      <c r="A17" s="136"/>
      <c r="B17" s="136" t="s">
        <v>81</v>
      </c>
      <c r="C17" s="163"/>
      <c r="D17" s="137"/>
      <c r="E17" s="137"/>
      <c r="F17" s="137" t="s">
        <v>91</v>
      </c>
      <c r="G17" s="138">
        <v>3600</v>
      </c>
      <c r="H17" s="138"/>
      <c r="I17" s="139"/>
      <c r="J17" s="163"/>
    </row>
    <row r="18" spans="1:10" ht="19.5" customHeight="1">
      <c r="A18" s="136"/>
      <c r="B18" s="136" t="s">
        <v>362</v>
      </c>
      <c r="C18" s="163"/>
      <c r="D18" s="137"/>
      <c r="E18" s="137"/>
      <c r="F18" s="137" t="s">
        <v>363</v>
      </c>
      <c r="G18" s="164"/>
      <c r="H18" s="140"/>
      <c r="I18" s="163"/>
      <c r="J18" s="163"/>
    </row>
    <row r="19" spans="1:10" ht="19.5" customHeight="1">
      <c r="A19" s="136"/>
      <c r="B19" s="136" t="s">
        <v>364</v>
      </c>
      <c r="C19" s="163"/>
      <c r="D19" s="137"/>
      <c r="E19" s="137"/>
      <c r="F19" s="137" t="s">
        <v>365</v>
      </c>
      <c r="G19" s="138">
        <v>1800</v>
      </c>
      <c r="H19" s="140"/>
      <c r="I19" s="163"/>
      <c r="J19" s="163"/>
    </row>
    <row r="20" spans="1:10" ht="18">
      <c r="A20" s="136"/>
      <c r="B20" s="136"/>
      <c r="C20" s="163"/>
      <c r="D20" s="137"/>
      <c r="E20" s="137"/>
      <c r="F20" s="141" t="s">
        <v>87</v>
      </c>
      <c r="G20" s="142">
        <f>SUM(G15:G19)</f>
        <v>10200</v>
      </c>
      <c r="H20" s="138"/>
      <c r="I20" s="163"/>
      <c r="J20" s="163"/>
    </row>
    <row r="21" spans="1:10" ht="18">
      <c r="A21" s="168"/>
      <c r="B21" s="168"/>
      <c r="C21" s="169"/>
      <c r="D21" s="170"/>
      <c r="E21" s="170"/>
      <c r="F21" s="171"/>
      <c r="G21" s="172"/>
      <c r="H21" s="173"/>
      <c r="I21" s="169"/>
      <c r="J21" s="169"/>
    </row>
    <row r="22" spans="1:10" ht="18">
      <c r="A22" s="354" t="s">
        <v>6</v>
      </c>
      <c r="B22" s="354" t="s">
        <v>7</v>
      </c>
      <c r="C22" s="354" t="s">
        <v>8</v>
      </c>
      <c r="D22" s="354" t="s">
        <v>9</v>
      </c>
      <c r="E22" s="354" t="s">
        <v>10</v>
      </c>
      <c r="F22" s="354" t="s">
        <v>11</v>
      </c>
      <c r="G22" s="354"/>
      <c r="H22" s="354"/>
      <c r="I22" s="354" t="s">
        <v>12</v>
      </c>
      <c r="J22" s="354" t="s">
        <v>13</v>
      </c>
    </row>
    <row r="23" spans="1:10" ht="18">
      <c r="A23" s="354"/>
      <c r="B23" s="354"/>
      <c r="C23" s="354"/>
      <c r="D23" s="354"/>
      <c r="E23" s="354"/>
      <c r="F23" s="26" t="s">
        <v>14</v>
      </c>
      <c r="G23" s="26" t="s">
        <v>15</v>
      </c>
      <c r="H23" s="26" t="s">
        <v>16</v>
      </c>
      <c r="I23" s="354"/>
      <c r="J23" s="354"/>
    </row>
    <row r="24" spans="1:10" ht="36">
      <c r="A24" s="136" t="s">
        <v>366</v>
      </c>
      <c r="B24" s="136" t="s">
        <v>371</v>
      </c>
      <c r="C24" s="137" t="s">
        <v>69</v>
      </c>
      <c r="D24" s="137" t="s">
        <v>357</v>
      </c>
      <c r="E24" s="137" t="s">
        <v>71</v>
      </c>
      <c r="F24" s="137" t="s">
        <v>72</v>
      </c>
      <c r="G24" s="163"/>
      <c r="H24" s="143"/>
      <c r="I24" s="163"/>
      <c r="J24" s="163"/>
    </row>
    <row r="25" spans="1:10" ht="21">
      <c r="A25" s="136" t="s">
        <v>367</v>
      </c>
      <c r="B25" s="136" t="s">
        <v>368</v>
      </c>
      <c r="C25" s="163"/>
      <c r="D25" s="137"/>
      <c r="E25" s="137" t="s">
        <v>77</v>
      </c>
      <c r="F25" s="137" t="s">
        <v>369</v>
      </c>
      <c r="G25" s="165">
        <v>6000</v>
      </c>
      <c r="H25" s="144"/>
      <c r="I25" s="163"/>
      <c r="J25" s="163"/>
    </row>
    <row r="26" spans="1:10" ht="21">
      <c r="A26" s="166"/>
      <c r="B26" s="145" t="s">
        <v>81</v>
      </c>
      <c r="C26" s="137"/>
      <c r="D26" s="137"/>
      <c r="E26" s="146"/>
      <c r="F26" s="137" t="s">
        <v>80</v>
      </c>
      <c r="G26" s="143"/>
      <c r="H26" s="138"/>
      <c r="I26" s="137"/>
      <c r="J26" s="137"/>
    </row>
    <row r="27" spans="1:10" ht="19.5" customHeight="1">
      <c r="A27" s="136"/>
      <c r="B27" s="136"/>
      <c r="C27" s="164"/>
      <c r="D27" s="164"/>
      <c r="E27" s="164"/>
      <c r="F27" s="137" t="s">
        <v>370</v>
      </c>
      <c r="G27" s="138">
        <v>8000</v>
      </c>
      <c r="H27" s="164"/>
      <c r="I27" s="164"/>
      <c r="J27" s="164"/>
    </row>
    <row r="28" spans="1:10" ht="18" customHeight="1">
      <c r="A28" s="164"/>
      <c r="B28" s="164"/>
      <c r="C28" s="164"/>
      <c r="D28" s="164"/>
      <c r="E28" s="164"/>
      <c r="F28" s="137"/>
      <c r="G28" s="138"/>
      <c r="H28" s="164"/>
      <c r="I28" s="164"/>
      <c r="J28" s="164"/>
    </row>
    <row r="29" spans="1:10" ht="19.5" customHeight="1">
      <c r="A29" s="164"/>
      <c r="B29" s="164"/>
      <c r="C29" s="164"/>
      <c r="D29" s="164"/>
      <c r="E29" s="164"/>
      <c r="F29" s="141" t="s">
        <v>87</v>
      </c>
      <c r="G29" s="142">
        <f>SUM(G25:G28)</f>
        <v>14000</v>
      </c>
      <c r="H29" s="164"/>
      <c r="I29" s="164"/>
      <c r="J29" s="164"/>
    </row>
    <row r="30" spans="1:10">
      <c r="A30" s="164"/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10" ht="18">
      <c r="A31" s="164"/>
      <c r="B31" s="164"/>
      <c r="C31" s="164"/>
      <c r="D31" s="164"/>
      <c r="E31" s="164"/>
      <c r="F31" s="141" t="s">
        <v>122</v>
      </c>
      <c r="G31" s="142">
        <f>G20+G29</f>
        <v>24200</v>
      </c>
      <c r="H31" s="164"/>
      <c r="I31" s="164"/>
      <c r="J31" s="164"/>
    </row>
    <row r="32" spans="1:10">
      <c r="A32" s="167"/>
      <c r="B32" s="167"/>
      <c r="C32" s="167"/>
      <c r="D32" s="167"/>
      <c r="E32" s="167"/>
      <c r="F32" s="167"/>
      <c r="G32" s="167"/>
      <c r="H32" s="167"/>
      <c r="I32" s="167"/>
      <c r="J32" s="167"/>
    </row>
  </sheetData>
  <mergeCells count="28">
    <mergeCell ref="I12:I13"/>
    <mergeCell ref="J12:J13"/>
    <mergeCell ref="A22:A23"/>
    <mergeCell ref="B22:B23"/>
    <mergeCell ref="C22:C23"/>
    <mergeCell ref="D22:D23"/>
    <mergeCell ref="E22:E23"/>
    <mergeCell ref="F22:H22"/>
    <mergeCell ref="I22:I23"/>
    <mergeCell ref="J22:J23"/>
    <mergeCell ref="A12:A13"/>
    <mergeCell ref="B12:B13"/>
    <mergeCell ref="C12:C13"/>
    <mergeCell ref="D12:D13"/>
    <mergeCell ref="E12:E13"/>
    <mergeCell ref="F12:H12"/>
    <mergeCell ref="B11:J11"/>
    <mergeCell ref="A5:A9"/>
    <mergeCell ref="B5:J5"/>
    <mergeCell ref="B6:J6"/>
    <mergeCell ref="B7:J7"/>
    <mergeCell ref="B8:J8"/>
    <mergeCell ref="B9:J9"/>
    <mergeCell ref="A1:J1"/>
    <mergeCell ref="B2:J2"/>
    <mergeCell ref="B3:J3"/>
    <mergeCell ref="B4:J4"/>
    <mergeCell ref="B10:J10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300A9-954C-4FBD-821E-005E57034C62}">
  <dimension ref="A1:J17"/>
  <sheetViews>
    <sheetView workbookViewId="0">
      <selection activeCell="B11" sqref="B11:B14"/>
    </sheetView>
  </sheetViews>
  <sheetFormatPr defaultColWidth="9" defaultRowHeight="13.8"/>
  <cols>
    <col min="1" max="1" width="18.69921875" customWidth="1"/>
    <col min="2" max="2" width="15.19921875" customWidth="1"/>
    <col min="3" max="3" width="8.69921875" customWidth="1"/>
    <col min="4" max="4" width="7.69921875" customWidth="1"/>
    <col min="5" max="5" width="18.19921875" customWidth="1"/>
    <col min="6" max="6" width="32.8984375" customWidth="1"/>
    <col min="7" max="7" width="8.69921875" customWidth="1"/>
    <col min="8" max="8" width="6.796875" customWidth="1"/>
    <col min="9" max="9" width="11.69921875" customWidth="1"/>
    <col min="10" max="10" width="8.19921875" customWidth="1"/>
  </cols>
  <sheetData>
    <row r="1" spans="1:10" ht="25.2" customHeight="1">
      <c r="A1" s="355" t="s">
        <v>25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25.2" customHeight="1">
      <c r="A2" s="24" t="s">
        <v>0</v>
      </c>
      <c r="B2" s="327" t="s">
        <v>372</v>
      </c>
      <c r="C2" s="332"/>
      <c r="D2" s="332"/>
      <c r="E2" s="332"/>
      <c r="F2" s="332"/>
      <c r="G2" s="332"/>
      <c r="H2" s="332"/>
      <c r="I2" s="332"/>
      <c r="J2" s="332"/>
    </row>
    <row r="3" spans="1:10" ht="18" customHeight="1">
      <c r="A3" s="25" t="s">
        <v>1</v>
      </c>
      <c r="B3" s="327" t="s">
        <v>21</v>
      </c>
      <c r="C3" s="327"/>
      <c r="D3" s="327"/>
      <c r="E3" s="327"/>
      <c r="F3" s="327"/>
      <c r="G3" s="327"/>
      <c r="H3" s="327"/>
      <c r="I3" s="327"/>
      <c r="J3" s="327"/>
    </row>
    <row r="4" spans="1:10" ht="36">
      <c r="A4" s="25" t="s">
        <v>2</v>
      </c>
      <c r="B4" s="333" t="s">
        <v>17</v>
      </c>
      <c r="C4" s="333"/>
      <c r="D4" s="333"/>
      <c r="E4" s="333"/>
      <c r="F4" s="333"/>
      <c r="G4" s="333"/>
      <c r="H4" s="333"/>
      <c r="I4" s="333"/>
      <c r="J4" s="333"/>
    </row>
    <row r="5" spans="1:10" ht="18" customHeight="1">
      <c r="A5" s="25" t="s">
        <v>3</v>
      </c>
      <c r="B5" s="327" t="s">
        <v>373</v>
      </c>
      <c r="C5" s="327"/>
      <c r="D5" s="327"/>
      <c r="E5" s="327"/>
      <c r="F5" s="327"/>
      <c r="G5" s="327"/>
      <c r="H5" s="327"/>
      <c r="I5" s="327"/>
      <c r="J5" s="327"/>
    </row>
    <row r="6" spans="1:10" ht="18" customHeight="1">
      <c r="A6" s="25"/>
      <c r="B6" s="327" t="s">
        <v>374</v>
      </c>
      <c r="C6" s="327"/>
      <c r="D6" s="327"/>
      <c r="E6" s="327"/>
      <c r="F6" s="327"/>
      <c r="G6" s="327"/>
      <c r="H6" s="327"/>
      <c r="I6" s="327"/>
      <c r="J6" s="327"/>
    </row>
    <row r="7" spans="1:10" ht="18" customHeight="1">
      <c r="A7" s="25" t="s">
        <v>4</v>
      </c>
      <c r="B7" s="327" t="s">
        <v>375</v>
      </c>
      <c r="C7" s="327"/>
      <c r="D7" s="327"/>
      <c r="E7" s="327"/>
      <c r="F7" s="327"/>
      <c r="G7" s="327"/>
      <c r="H7" s="327"/>
      <c r="I7" s="327"/>
      <c r="J7" s="327"/>
    </row>
    <row r="8" spans="1:10" ht="36">
      <c r="A8" s="25" t="s">
        <v>5</v>
      </c>
      <c r="B8" s="327"/>
      <c r="C8" s="327"/>
      <c r="D8" s="327"/>
      <c r="E8" s="327"/>
      <c r="F8" s="327"/>
      <c r="G8" s="327"/>
      <c r="H8" s="327"/>
      <c r="I8" s="327"/>
      <c r="J8" s="327"/>
    </row>
    <row r="9" spans="1:10" ht="18" customHeight="1">
      <c r="A9" s="354" t="s">
        <v>6</v>
      </c>
      <c r="B9" s="354" t="s">
        <v>7</v>
      </c>
      <c r="C9" s="354" t="s">
        <v>8</v>
      </c>
      <c r="D9" s="354" t="s">
        <v>9</v>
      </c>
      <c r="E9" s="354" t="s">
        <v>10</v>
      </c>
      <c r="F9" s="354" t="s">
        <v>11</v>
      </c>
      <c r="G9" s="354"/>
      <c r="H9" s="354"/>
      <c r="I9" s="354" t="s">
        <v>12</v>
      </c>
      <c r="J9" s="354" t="s">
        <v>13</v>
      </c>
    </row>
    <row r="10" spans="1:10" ht="18">
      <c r="A10" s="354"/>
      <c r="B10" s="354"/>
      <c r="C10" s="354"/>
      <c r="D10" s="354"/>
      <c r="E10" s="354"/>
      <c r="F10" s="26" t="s">
        <v>14</v>
      </c>
      <c r="G10" s="26" t="s">
        <v>15</v>
      </c>
      <c r="H10" s="26" t="s">
        <v>16</v>
      </c>
      <c r="I10" s="354"/>
      <c r="J10" s="354"/>
    </row>
    <row r="11" spans="1:10" ht="36" customHeight="1">
      <c r="A11" s="391" t="s">
        <v>376</v>
      </c>
      <c r="B11" s="392" t="s">
        <v>377</v>
      </c>
      <c r="C11" s="393" t="s">
        <v>89</v>
      </c>
      <c r="D11" s="394" t="s">
        <v>378</v>
      </c>
      <c r="E11" s="392" t="s">
        <v>379</v>
      </c>
      <c r="F11" s="314" t="s">
        <v>380</v>
      </c>
      <c r="G11" s="315">
        <v>54800</v>
      </c>
      <c r="H11" s="316" t="s">
        <v>42</v>
      </c>
      <c r="I11" s="12" t="s">
        <v>381</v>
      </c>
      <c r="J11" s="52"/>
    </row>
    <row r="12" spans="1:10" ht="18" customHeight="1">
      <c r="A12" s="391"/>
      <c r="B12" s="392"/>
      <c r="C12" s="393"/>
      <c r="D12" s="394"/>
      <c r="E12" s="392"/>
      <c r="F12" s="51" t="s">
        <v>382</v>
      </c>
      <c r="G12" s="174">
        <v>41100</v>
      </c>
      <c r="H12" s="53"/>
      <c r="I12" s="53"/>
      <c r="J12" s="53"/>
    </row>
    <row r="13" spans="1:10" ht="18">
      <c r="A13" s="391"/>
      <c r="B13" s="392"/>
      <c r="C13" s="393"/>
      <c r="D13" s="394"/>
      <c r="E13" s="392"/>
      <c r="F13" s="12" t="s">
        <v>383</v>
      </c>
      <c r="G13" s="12"/>
      <c r="H13" s="73"/>
      <c r="I13" s="44"/>
      <c r="J13" s="44"/>
    </row>
    <row r="14" spans="1:10" ht="18">
      <c r="A14" s="391"/>
      <c r="B14" s="392"/>
      <c r="C14" s="393"/>
      <c r="D14" s="394"/>
      <c r="E14" s="392"/>
      <c r="F14" s="12" t="s">
        <v>384</v>
      </c>
      <c r="G14" s="175">
        <v>4100</v>
      </c>
      <c r="H14" s="73"/>
      <c r="I14" s="44"/>
      <c r="J14" s="44"/>
    </row>
    <row r="15" spans="1:10" ht="18">
      <c r="A15" s="71"/>
      <c r="B15" s="71"/>
      <c r="C15" s="12"/>
      <c r="D15" s="52"/>
      <c r="E15" s="52"/>
      <c r="F15" s="176" t="s">
        <v>385</v>
      </c>
      <c r="G15" s="177">
        <f>SUM(G11:G14)</f>
        <v>100000</v>
      </c>
      <c r="H15" s="317"/>
      <c r="I15" s="44"/>
      <c r="J15" s="44"/>
    </row>
    <row r="16" spans="1:10" ht="18">
      <c r="A16" s="263"/>
      <c r="B16" s="309"/>
      <c r="C16" s="310"/>
      <c r="D16" s="311"/>
      <c r="E16" s="311"/>
      <c r="F16" s="310"/>
      <c r="G16" s="310"/>
      <c r="H16" s="312"/>
      <c r="I16" s="310"/>
      <c r="J16" s="313"/>
    </row>
    <row r="17" spans="1:10" ht="18">
      <c r="A17" s="32"/>
      <c r="B17" s="32"/>
      <c r="C17" s="27"/>
      <c r="D17" s="27"/>
      <c r="E17" s="33"/>
      <c r="F17" s="27"/>
      <c r="G17" s="30"/>
      <c r="H17" s="28"/>
      <c r="I17" s="27"/>
      <c r="J17" s="27"/>
    </row>
  </sheetData>
  <mergeCells count="21">
    <mergeCell ref="A11:A14"/>
    <mergeCell ref="B11:B14"/>
    <mergeCell ref="C11:C14"/>
    <mergeCell ref="D11:D14"/>
    <mergeCell ref="E11:E14"/>
    <mergeCell ref="B7:J7"/>
    <mergeCell ref="B8:J8"/>
    <mergeCell ref="A9:A10"/>
    <mergeCell ref="B9:B10"/>
    <mergeCell ref="C9:C10"/>
    <mergeCell ref="D9:D10"/>
    <mergeCell ref="E9:E10"/>
    <mergeCell ref="F9:H9"/>
    <mergeCell ref="I9:I10"/>
    <mergeCell ref="J9:J10"/>
    <mergeCell ref="B6:J6"/>
    <mergeCell ref="A1:J1"/>
    <mergeCell ref="B2:J2"/>
    <mergeCell ref="B3:J3"/>
    <mergeCell ref="B4:J4"/>
    <mergeCell ref="B5:J5"/>
  </mergeCells>
  <pageMargins left="0.25" right="0.25" top="0.75" bottom="0.75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0D6C-9265-48EF-BCA1-9F09017BAD2C}">
  <dimension ref="A1:J15"/>
  <sheetViews>
    <sheetView workbookViewId="0">
      <selection activeCell="F13" sqref="F13"/>
    </sheetView>
  </sheetViews>
  <sheetFormatPr defaultColWidth="9" defaultRowHeight="18"/>
  <cols>
    <col min="1" max="1" width="26.8984375" style="276" customWidth="1"/>
    <col min="2" max="2" width="33.69921875" style="276" customWidth="1"/>
    <col min="3" max="3" width="13.19921875" style="276" customWidth="1"/>
    <col min="4" max="4" width="13.59765625" style="276" customWidth="1"/>
    <col min="5" max="5" width="15.5" style="276" customWidth="1"/>
    <col min="6" max="6" width="34.59765625" style="276" customWidth="1"/>
    <col min="7" max="7" width="8.19921875" style="276" customWidth="1"/>
    <col min="8" max="8" width="7.3984375" style="276" customWidth="1"/>
    <col min="9" max="9" width="5.8984375" style="276" customWidth="1"/>
    <col min="10" max="10" width="6.3984375" style="276" customWidth="1"/>
    <col min="11" max="16384" width="9" style="276"/>
  </cols>
  <sheetData>
    <row r="1" spans="1:10">
      <c r="A1" s="353" t="s">
        <v>25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>
      <c r="A2" s="15" t="s">
        <v>0</v>
      </c>
      <c r="B2" s="327" t="s">
        <v>506</v>
      </c>
      <c r="C2" s="332"/>
      <c r="D2" s="332"/>
      <c r="E2" s="332"/>
      <c r="F2" s="332"/>
      <c r="G2" s="332"/>
      <c r="H2" s="332"/>
      <c r="I2" s="332"/>
      <c r="J2" s="332"/>
    </row>
    <row r="3" spans="1:10">
      <c r="A3" s="25" t="s">
        <v>1</v>
      </c>
      <c r="B3" s="327" t="s">
        <v>20</v>
      </c>
      <c r="C3" s="327"/>
      <c r="D3" s="327"/>
      <c r="E3" s="327"/>
      <c r="F3" s="327"/>
      <c r="G3" s="327"/>
      <c r="H3" s="327"/>
      <c r="I3" s="327"/>
      <c r="J3" s="327"/>
    </row>
    <row r="4" spans="1:10">
      <c r="A4" s="25" t="s">
        <v>2</v>
      </c>
      <c r="B4" s="327" t="s">
        <v>507</v>
      </c>
      <c r="C4" s="327"/>
      <c r="D4" s="327"/>
      <c r="E4" s="327"/>
      <c r="F4" s="327"/>
      <c r="G4" s="327"/>
      <c r="H4" s="327"/>
      <c r="I4" s="327"/>
      <c r="J4" s="327"/>
    </row>
    <row r="5" spans="1:10">
      <c r="A5" s="25"/>
      <c r="B5" s="327" t="s">
        <v>508</v>
      </c>
      <c r="C5" s="327"/>
      <c r="D5" s="327"/>
      <c r="E5" s="327"/>
      <c r="F5" s="327"/>
      <c r="G5" s="327"/>
      <c r="H5" s="327"/>
      <c r="I5" s="327"/>
      <c r="J5" s="327"/>
    </row>
    <row r="6" spans="1:10">
      <c r="A6" s="48" t="s">
        <v>3</v>
      </c>
      <c r="B6" s="327" t="s">
        <v>509</v>
      </c>
      <c r="C6" s="327"/>
      <c r="D6" s="327"/>
      <c r="E6" s="327"/>
      <c r="F6" s="327"/>
      <c r="G6" s="327"/>
      <c r="H6" s="327"/>
      <c r="I6" s="327"/>
      <c r="J6" s="327"/>
    </row>
    <row r="7" spans="1:10">
      <c r="A7" s="333" t="s">
        <v>4</v>
      </c>
      <c r="B7" s="327" t="s">
        <v>510</v>
      </c>
      <c r="C7" s="327"/>
      <c r="D7" s="327"/>
      <c r="E7" s="327"/>
      <c r="F7" s="327"/>
      <c r="G7" s="327"/>
      <c r="H7" s="327"/>
      <c r="I7" s="327"/>
      <c r="J7" s="327"/>
    </row>
    <row r="8" spans="1:10">
      <c r="A8" s="333"/>
      <c r="B8" s="327" t="s">
        <v>511</v>
      </c>
      <c r="C8" s="327"/>
      <c r="D8" s="327"/>
      <c r="E8" s="327"/>
      <c r="F8" s="327"/>
      <c r="G8" s="327"/>
      <c r="H8" s="327"/>
      <c r="I8" s="327"/>
      <c r="J8" s="327"/>
    </row>
    <row r="9" spans="1:10">
      <c r="A9" s="352" t="s">
        <v>5</v>
      </c>
      <c r="B9" s="327" t="s">
        <v>507</v>
      </c>
      <c r="C9" s="327"/>
      <c r="D9" s="327"/>
      <c r="E9" s="327"/>
      <c r="F9" s="327"/>
      <c r="G9" s="327"/>
      <c r="H9" s="327"/>
      <c r="I9" s="327"/>
      <c r="J9" s="327"/>
    </row>
    <row r="10" spans="1:10">
      <c r="A10" s="352"/>
      <c r="B10" s="327" t="s">
        <v>508</v>
      </c>
      <c r="C10" s="327"/>
      <c r="D10" s="327"/>
      <c r="E10" s="327"/>
      <c r="F10" s="327"/>
      <c r="G10" s="327"/>
      <c r="H10" s="327"/>
      <c r="I10" s="327"/>
      <c r="J10" s="327"/>
    </row>
    <row r="11" spans="1:10">
      <c r="A11" s="354" t="s">
        <v>6</v>
      </c>
      <c r="B11" s="354" t="s">
        <v>7</v>
      </c>
      <c r="C11" s="354" t="s">
        <v>8</v>
      </c>
      <c r="D11" s="354" t="s">
        <v>9</v>
      </c>
      <c r="E11" s="354" t="s">
        <v>10</v>
      </c>
      <c r="F11" s="354" t="s">
        <v>11</v>
      </c>
      <c r="G11" s="354"/>
      <c r="H11" s="354"/>
      <c r="I11" s="354" t="s">
        <v>12</v>
      </c>
      <c r="J11" s="354" t="s">
        <v>13</v>
      </c>
    </row>
    <row r="12" spans="1:10">
      <c r="A12" s="354"/>
      <c r="B12" s="354"/>
      <c r="C12" s="354"/>
      <c r="D12" s="354"/>
      <c r="E12" s="354"/>
      <c r="F12" s="26" t="s">
        <v>14</v>
      </c>
      <c r="G12" s="26" t="s">
        <v>15</v>
      </c>
      <c r="H12" s="26" t="s">
        <v>16</v>
      </c>
      <c r="I12" s="354"/>
      <c r="J12" s="354"/>
    </row>
    <row r="13" spans="1:10" ht="36">
      <c r="A13" s="34" t="s">
        <v>512</v>
      </c>
      <c r="B13" s="12" t="s">
        <v>471</v>
      </c>
      <c r="C13" s="35" t="s">
        <v>513</v>
      </c>
      <c r="D13" s="38">
        <v>243892</v>
      </c>
      <c r="E13" s="12" t="s">
        <v>419</v>
      </c>
      <c r="F13" s="13" t="s">
        <v>518</v>
      </c>
      <c r="G13" s="41">
        <v>600</v>
      </c>
      <c r="H13" s="12" t="s">
        <v>42</v>
      </c>
      <c r="I13" s="12" t="s">
        <v>469</v>
      </c>
      <c r="J13" s="52"/>
    </row>
    <row r="14" spans="1:10" ht="54">
      <c r="A14" s="34" t="s">
        <v>514</v>
      </c>
      <c r="B14" s="12" t="s">
        <v>515</v>
      </c>
      <c r="C14" s="35" t="s">
        <v>513</v>
      </c>
      <c r="D14" s="34" t="s">
        <v>516</v>
      </c>
      <c r="E14" s="12"/>
      <c r="F14" s="13" t="s">
        <v>517</v>
      </c>
      <c r="G14" s="41">
        <v>67600</v>
      </c>
      <c r="H14" s="12"/>
      <c r="I14" s="12"/>
      <c r="J14" s="52"/>
    </row>
    <row r="15" spans="1:10">
      <c r="A15" s="51"/>
      <c r="B15" s="51"/>
      <c r="C15" s="51"/>
      <c r="D15" s="51"/>
      <c r="E15" s="51"/>
      <c r="F15" s="92" t="s">
        <v>503</v>
      </c>
      <c r="G15" s="308">
        <v>68200</v>
      </c>
      <c r="H15" s="51"/>
      <c r="I15" s="51"/>
      <c r="J15" s="51"/>
    </row>
  </sheetData>
  <mergeCells count="20">
    <mergeCell ref="B6:J6"/>
    <mergeCell ref="A1:J1"/>
    <mergeCell ref="B2:J2"/>
    <mergeCell ref="B3:J3"/>
    <mergeCell ref="B4:J4"/>
    <mergeCell ref="B5:J5"/>
    <mergeCell ref="A7:A8"/>
    <mergeCell ref="B7:J7"/>
    <mergeCell ref="B8:J8"/>
    <mergeCell ref="A9:A10"/>
    <mergeCell ref="B9:J9"/>
    <mergeCell ref="B10:J10"/>
    <mergeCell ref="I11:I12"/>
    <mergeCell ref="J11:J12"/>
    <mergeCell ref="A11:A12"/>
    <mergeCell ref="B11:B12"/>
    <mergeCell ref="C11:C12"/>
    <mergeCell ref="D11:D12"/>
    <mergeCell ref="E11:E12"/>
    <mergeCell ref="F11:H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C91EC-98FA-49CD-8C94-D3467097B7FE}">
  <dimension ref="A1:J24"/>
  <sheetViews>
    <sheetView workbookViewId="0">
      <selection activeCell="B10" sqref="B10:J10"/>
    </sheetView>
  </sheetViews>
  <sheetFormatPr defaultColWidth="9" defaultRowHeight="18"/>
  <cols>
    <col min="1" max="1" width="25.296875" style="276" customWidth="1"/>
    <col min="2" max="2" width="24.69921875" style="276" customWidth="1"/>
    <col min="3" max="3" width="13.19921875" style="276" customWidth="1"/>
    <col min="4" max="4" width="9" style="276"/>
    <col min="5" max="5" width="20.3984375" style="276" customWidth="1"/>
    <col min="6" max="6" width="35.19921875" style="276" customWidth="1"/>
    <col min="7" max="7" width="11" style="276" customWidth="1"/>
    <col min="8" max="8" width="10.5" style="276" customWidth="1"/>
    <col min="9" max="9" width="17.19921875" style="276" customWidth="1"/>
    <col min="10" max="10" width="10.8984375" style="276" customWidth="1"/>
    <col min="11" max="16384" width="9" style="276"/>
  </cols>
  <sheetData>
    <row r="1" spans="1:10">
      <c r="A1" s="353" t="s">
        <v>25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>
      <c r="A2" s="15" t="s">
        <v>0</v>
      </c>
      <c r="B2" s="333" t="s">
        <v>522</v>
      </c>
      <c r="C2" s="332"/>
      <c r="D2" s="332"/>
      <c r="E2" s="332"/>
      <c r="F2" s="332"/>
      <c r="G2" s="332"/>
      <c r="H2" s="332"/>
      <c r="I2" s="332"/>
      <c r="J2" s="332"/>
    </row>
    <row r="3" spans="1:10">
      <c r="A3" s="25" t="s">
        <v>1</v>
      </c>
      <c r="B3" s="327" t="s">
        <v>20</v>
      </c>
      <c r="C3" s="327"/>
      <c r="D3" s="327"/>
      <c r="E3" s="327"/>
      <c r="F3" s="327"/>
      <c r="G3" s="327"/>
      <c r="H3" s="327"/>
      <c r="I3" s="327"/>
      <c r="J3" s="327"/>
    </row>
    <row r="4" spans="1:10">
      <c r="A4" s="25"/>
      <c r="B4" s="327"/>
      <c r="C4" s="327"/>
      <c r="D4" s="327"/>
      <c r="E4" s="327"/>
      <c r="F4" s="327"/>
      <c r="G4" s="327"/>
      <c r="H4" s="327"/>
      <c r="I4" s="327"/>
      <c r="J4" s="327"/>
    </row>
    <row r="5" spans="1:10" ht="36">
      <c r="A5" s="25" t="s">
        <v>2</v>
      </c>
      <c r="B5" s="333" t="s">
        <v>17</v>
      </c>
      <c r="C5" s="333"/>
      <c r="D5" s="333"/>
      <c r="E5" s="333"/>
      <c r="F5" s="333"/>
      <c r="G5" s="333"/>
      <c r="H5" s="333"/>
      <c r="I5" s="333"/>
      <c r="J5" s="333"/>
    </row>
    <row r="6" spans="1:10">
      <c r="A6" s="333" t="s">
        <v>3</v>
      </c>
      <c r="B6" s="327"/>
      <c r="C6" s="327"/>
      <c r="D6" s="327"/>
      <c r="E6" s="327"/>
      <c r="F6" s="327"/>
      <c r="G6" s="327"/>
      <c r="H6" s="327"/>
      <c r="I6" s="327"/>
      <c r="J6" s="327"/>
    </row>
    <row r="7" spans="1:10">
      <c r="A7" s="333"/>
      <c r="B7" s="327"/>
      <c r="C7" s="327"/>
      <c r="D7" s="327"/>
      <c r="E7" s="327"/>
      <c r="F7" s="327"/>
      <c r="G7" s="327"/>
      <c r="H7" s="327"/>
      <c r="I7" s="327"/>
      <c r="J7" s="327"/>
    </row>
    <row r="8" spans="1:10">
      <c r="A8" s="333"/>
      <c r="B8" s="327" t="s">
        <v>523</v>
      </c>
      <c r="C8" s="327"/>
      <c r="D8" s="327"/>
      <c r="E8" s="327"/>
      <c r="F8" s="327"/>
      <c r="G8" s="327"/>
      <c r="H8" s="327"/>
      <c r="I8" s="327"/>
      <c r="J8" s="327"/>
    </row>
    <row r="9" spans="1:10">
      <c r="A9" s="333"/>
      <c r="B9" s="402" t="s">
        <v>524</v>
      </c>
      <c r="C9" s="327"/>
      <c r="D9" s="327"/>
      <c r="E9" s="327"/>
      <c r="F9" s="327"/>
      <c r="G9" s="327"/>
      <c r="H9" s="327"/>
      <c r="I9" s="327"/>
      <c r="J9" s="327"/>
    </row>
    <row r="10" spans="1:10">
      <c r="A10" s="25" t="s">
        <v>4</v>
      </c>
      <c r="B10" s="327" t="s">
        <v>525</v>
      </c>
      <c r="C10" s="327"/>
      <c r="D10" s="327"/>
      <c r="E10" s="327"/>
      <c r="F10" s="327"/>
      <c r="G10" s="327"/>
      <c r="H10" s="327"/>
      <c r="I10" s="327"/>
      <c r="J10" s="327"/>
    </row>
    <row r="11" spans="1:10">
      <c r="A11" s="401" t="s">
        <v>5</v>
      </c>
      <c r="B11" s="327" t="s">
        <v>526</v>
      </c>
      <c r="C11" s="327"/>
      <c r="D11" s="327"/>
      <c r="E11" s="327"/>
      <c r="F11" s="327"/>
      <c r="G11" s="327"/>
      <c r="H11" s="327"/>
      <c r="I11" s="327"/>
      <c r="J11" s="327"/>
    </row>
    <row r="12" spans="1:10">
      <c r="A12" s="401"/>
      <c r="B12" s="327" t="s">
        <v>527</v>
      </c>
      <c r="C12" s="327"/>
      <c r="D12" s="327"/>
      <c r="E12" s="327"/>
      <c r="F12" s="327"/>
      <c r="G12" s="327"/>
      <c r="H12" s="327"/>
      <c r="I12" s="327"/>
      <c r="J12" s="327"/>
    </row>
    <row r="13" spans="1:10">
      <c r="A13" s="401"/>
      <c r="B13" s="327"/>
      <c r="C13" s="327"/>
      <c r="D13" s="327"/>
      <c r="E13" s="327"/>
      <c r="F13" s="327"/>
      <c r="G13" s="327"/>
      <c r="H13" s="327"/>
      <c r="I13" s="327"/>
      <c r="J13" s="327"/>
    </row>
    <row r="14" spans="1:10">
      <c r="A14" s="354" t="s">
        <v>6</v>
      </c>
      <c r="B14" s="354" t="s">
        <v>7</v>
      </c>
      <c r="C14" s="354" t="s">
        <v>8</v>
      </c>
      <c r="D14" s="354" t="s">
        <v>9</v>
      </c>
      <c r="E14" s="354" t="s">
        <v>10</v>
      </c>
      <c r="F14" s="354" t="s">
        <v>11</v>
      </c>
      <c r="G14" s="354"/>
      <c r="H14" s="354"/>
      <c r="I14" s="354" t="s">
        <v>12</v>
      </c>
      <c r="J14" s="354" t="s">
        <v>13</v>
      </c>
    </row>
    <row r="15" spans="1:10">
      <c r="A15" s="354"/>
      <c r="B15" s="354"/>
      <c r="C15" s="354"/>
      <c r="D15" s="354"/>
      <c r="E15" s="354"/>
      <c r="F15" s="26" t="s">
        <v>14</v>
      </c>
      <c r="G15" s="26" t="s">
        <v>15</v>
      </c>
      <c r="H15" s="26" t="s">
        <v>16</v>
      </c>
      <c r="I15" s="354"/>
      <c r="J15" s="354"/>
    </row>
    <row r="16" spans="1:10" ht="162">
      <c r="A16" s="34" t="s">
        <v>528</v>
      </c>
      <c r="B16" s="395" t="s">
        <v>529</v>
      </c>
      <c r="C16" s="334" t="s">
        <v>530</v>
      </c>
      <c r="D16" s="398" t="s">
        <v>531</v>
      </c>
      <c r="E16" s="322" t="s">
        <v>532</v>
      </c>
      <c r="F16" s="319" t="s">
        <v>533</v>
      </c>
      <c r="G16" s="35" t="s">
        <v>534</v>
      </c>
      <c r="H16" s="12" t="s">
        <v>535</v>
      </c>
      <c r="I16" s="395" t="s">
        <v>536</v>
      </c>
      <c r="J16" s="52"/>
    </row>
    <row r="17" spans="1:10" ht="180">
      <c r="A17" s="240" t="s">
        <v>537</v>
      </c>
      <c r="B17" s="396"/>
      <c r="C17" s="335"/>
      <c r="D17" s="344"/>
      <c r="E17" s="320" t="s">
        <v>538</v>
      </c>
      <c r="F17" s="12"/>
      <c r="G17" s="35"/>
      <c r="H17" s="12"/>
      <c r="I17" s="399"/>
      <c r="J17" s="52"/>
    </row>
    <row r="18" spans="1:10" ht="126">
      <c r="A18" s="240" t="s">
        <v>539</v>
      </c>
      <c r="B18" s="397"/>
      <c r="C18" s="336"/>
      <c r="D18" s="345"/>
      <c r="E18" s="12" t="s">
        <v>540</v>
      </c>
      <c r="F18" s="243"/>
      <c r="G18" s="237"/>
      <c r="H18" s="60"/>
      <c r="I18" s="400"/>
      <c r="J18" s="52"/>
    </row>
    <row r="19" spans="1:10">
      <c r="A19" s="22"/>
      <c r="B19" s="22"/>
      <c r="C19" s="321"/>
      <c r="D19" s="27"/>
      <c r="E19" s="27"/>
      <c r="F19" s="321"/>
      <c r="G19" s="321"/>
      <c r="H19" s="29"/>
      <c r="I19" s="321"/>
      <c r="J19" s="321"/>
    </row>
    <row r="20" spans="1:10">
      <c r="A20" s="22"/>
      <c r="B20" s="22"/>
      <c r="C20" s="321"/>
      <c r="D20" s="27"/>
      <c r="E20" s="27"/>
      <c r="F20" s="321"/>
      <c r="G20" s="321"/>
      <c r="H20" s="29"/>
      <c r="I20" s="321"/>
      <c r="J20" s="321"/>
    </row>
    <row r="21" spans="1:10">
      <c r="A21" s="22"/>
      <c r="B21" s="22"/>
      <c r="C21" s="321"/>
      <c r="D21" s="27"/>
      <c r="E21" s="27"/>
      <c r="F21" s="321"/>
      <c r="G21" s="321"/>
      <c r="H21" s="28"/>
      <c r="I21" s="321"/>
      <c r="J21" s="321"/>
    </row>
    <row r="22" spans="1:10">
      <c r="A22" s="22"/>
      <c r="B22" s="22"/>
      <c r="C22" s="321"/>
      <c r="D22" s="27"/>
      <c r="E22" s="27"/>
      <c r="F22" s="321"/>
      <c r="G22" s="321"/>
      <c r="H22" s="30"/>
      <c r="I22" s="321"/>
      <c r="J22" s="321"/>
    </row>
    <row r="23" spans="1:10">
      <c r="A23" s="22"/>
      <c r="B23" s="22"/>
      <c r="C23" s="321"/>
      <c r="D23" s="27"/>
      <c r="E23" s="27"/>
      <c r="F23" s="321"/>
      <c r="G23" s="321"/>
      <c r="H23" s="31"/>
      <c r="I23" s="321"/>
      <c r="J23" s="321"/>
    </row>
    <row r="24" spans="1:10">
      <c r="A24" s="32"/>
      <c r="B24" s="32"/>
      <c r="C24" s="27"/>
      <c r="D24" s="27"/>
      <c r="E24" s="33"/>
      <c r="F24" s="27"/>
      <c r="G24" s="30"/>
      <c r="H24" s="28"/>
      <c r="I24" s="27"/>
      <c r="J24" s="27"/>
    </row>
  </sheetData>
  <mergeCells count="27">
    <mergeCell ref="A6:A9"/>
    <mergeCell ref="B6:J6"/>
    <mergeCell ref="B7:J7"/>
    <mergeCell ref="B8:J8"/>
    <mergeCell ref="B9:J9"/>
    <mergeCell ref="A1:J1"/>
    <mergeCell ref="B2:J2"/>
    <mergeCell ref="B3:J3"/>
    <mergeCell ref="B4:J4"/>
    <mergeCell ref="B5:J5"/>
    <mergeCell ref="A14:A15"/>
    <mergeCell ref="B14:B15"/>
    <mergeCell ref="C14:C15"/>
    <mergeCell ref="D14:D15"/>
    <mergeCell ref="E14:E15"/>
    <mergeCell ref="B10:J10"/>
    <mergeCell ref="A11:A13"/>
    <mergeCell ref="B11:J11"/>
    <mergeCell ref="B12:J12"/>
    <mergeCell ref="B13:J13"/>
    <mergeCell ref="F14:H14"/>
    <mergeCell ref="I14:I15"/>
    <mergeCell ref="J14:J15"/>
    <mergeCell ref="B16:B18"/>
    <mergeCell ref="C16:C18"/>
    <mergeCell ref="D16:D18"/>
    <mergeCell ref="I16:I1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9E817-189D-45FC-A0F7-5893F63F8079}">
  <dimension ref="A1:J24"/>
  <sheetViews>
    <sheetView workbookViewId="0">
      <selection activeCell="B10" sqref="B10:J10"/>
    </sheetView>
  </sheetViews>
  <sheetFormatPr defaultRowHeight="18"/>
  <cols>
    <col min="1" max="1" width="25.5" style="276" customWidth="1"/>
    <col min="2" max="2" width="24.69921875" style="276" customWidth="1"/>
    <col min="3" max="3" width="13.19921875" style="276" customWidth="1"/>
    <col min="4" max="4" width="8.796875" style="276"/>
    <col min="5" max="5" width="22.5" style="276" customWidth="1"/>
    <col min="6" max="6" width="35.19921875" style="276" customWidth="1"/>
    <col min="7" max="7" width="11" style="276" customWidth="1"/>
    <col min="8" max="8" width="10.5" style="276" customWidth="1"/>
    <col min="9" max="9" width="17.19921875" style="276" customWidth="1"/>
    <col min="10" max="10" width="10.8984375" style="276" customWidth="1"/>
    <col min="11" max="16384" width="8.796875" style="276"/>
  </cols>
  <sheetData>
    <row r="1" spans="1:10">
      <c r="A1" s="353" t="s">
        <v>25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>
      <c r="A2" s="15" t="s">
        <v>0</v>
      </c>
      <c r="B2" s="333" t="s">
        <v>541</v>
      </c>
      <c r="C2" s="332"/>
      <c r="D2" s="332"/>
      <c r="E2" s="332"/>
      <c r="F2" s="332"/>
      <c r="G2" s="332"/>
      <c r="H2" s="332"/>
      <c r="I2" s="332"/>
      <c r="J2" s="332"/>
    </row>
    <row r="3" spans="1:10">
      <c r="A3" s="25" t="s">
        <v>1</v>
      </c>
      <c r="B3" s="327" t="s">
        <v>20</v>
      </c>
      <c r="C3" s="327"/>
      <c r="D3" s="327"/>
      <c r="E3" s="327"/>
      <c r="F3" s="327"/>
      <c r="G3" s="327"/>
      <c r="H3" s="327"/>
      <c r="I3" s="327"/>
      <c r="J3" s="327"/>
    </row>
    <row r="4" spans="1:10">
      <c r="A4" s="25"/>
      <c r="B4" s="327"/>
      <c r="C4" s="327"/>
      <c r="D4" s="327"/>
      <c r="E4" s="327"/>
      <c r="F4" s="327"/>
      <c r="G4" s="327"/>
      <c r="H4" s="327"/>
      <c r="I4" s="327"/>
      <c r="J4" s="327"/>
    </row>
    <row r="5" spans="1:10">
      <c r="A5" s="25" t="s">
        <v>2</v>
      </c>
      <c r="B5" s="333" t="s">
        <v>17</v>
      </c>
      <c r="C5" s="333"/>
      <c r="D5" s="333"/>
      <c r="E5" s="333"/>
      <c r="F5" s="333"/>
      <c r="G5" s="333"/>
      <c r="H5" s="333"/>
      <c r="I5" s="333"/>
      <c r="J5" s="333"/>
    </row>
    <row r="6" spans="1:10">
      <c r="A6" s="333"/>
      <c r="B6" s="327" t="s">
        <v>542</v>
      </c>
      <c r="C6" s="327"/>
      <c r="D6" s="327"/>
      <c r="E6" s="327"/>
      <c r="F6" s="327"/>
      <c r="G6" s="327"/>
      <c r="H6" s="327"/>
      <c r="I6" s="327"/>
      <c r="J6" s="327"/>
    </row>
    <row r="7" spans="1:10">
      <c r="A7" s="333"/>
      <c r="B7" s="327" t="s">
        <v>543</v>
      </c>
      <c r="C7" s="403"/>
      <c r="D7" s="403"/>
      <c r="E7" s="403"/>
      <c r="F7" s="403"/>
      <c r="G7" s="403"/>
      <c r="H7" s="403"/>
      <c r="I7" s="403"/>
      <c r="J7" s="403"/>
    </row>
    <row r="8" spans="1:10">
      <c r="A8" s="333"/>
      <c r="B8" s="402" t="s">
        <v>544</v>
      </c>
      <c r="C8" s="327"/>
      <c r="D8" s="327"/>
      <c r="E8" s="327"/>
      <c r="F8" s="327"/>
      <c r="G8" s="327"/>
      <c r="H8" s="327"/>
      <c r="I8" s="327"/>
      <c r="J8" s="327"/>
    </row>
    <row r="9" spans="1:10">
      <c r="A9" s="352" t="s">
        <v>4</v>
      </c>
      <c r="B9" s="327" t="s">
        <v>545</v>
      </c>
      <c r="C9" s="327"/>
      <c r="D9" s="327"/>
      <c r="E9" s="327"/>
      <c r="F9" s="327"/>
      <c r="G9" s="327"/>
      <c r="H9" s="327"/>
      <c r="I9" s="327"/>
      <c r="J9" s="327"/>
    </row>
    <row r="10" spans="1:10" ht="20.55" customHeight="1">
      <c r="A10" s="404"/>
      <c r="B10" s="327" t="s">
        <v>546</v>
      </c>
      <c r="C10" s="403"/>
      <c r="D10" s="403"/>
      <c r="E10" s="403"/>
      <c r="F10" s="403"/>
      <c r="G10" s="403"/>
      <c r="H10" s="403"/>
      <c r="I10" s="403"/>
      <c r="J10" s="403"/>
    </row>
    <row r="11" spans="1:10">
      <c r="A11" s="404"/>
      <c r="B11" s="402" t="s">
        <v>547</v>
      </c>
      <c r="C11" s="403"/>
      <c r="D11" s="403"/>
      <c r="E11" s="403"/>
      <c r="F11" s="403"/>
      <c r="G11" s="403"/>
      <c r="H11" s="403"/>
      <c r="I11" s="403"/>
      <c r="J11" s="403"/>
    </row>
    <row r="12" spans="1:10">
      <c r="A12" s="401" t="s">
        <v>5</v>
      </c>
      <c r="B12" s="327" t="s">
        <v>548</v>
      </c>
      <c r="C12" s="327"/>
      <c r="D12" s="327"/>
      <c r="E12" s="327"/>
      <c r="F12" s="327"/>
      <c r="G12" s="327"/>
      <c r="H12" s="327"/>
      <c r="I12" s="327"/>
      <c r="J12" s="327"/>
    </row>
    <row r="13" spans="1:10">
      <c r="A13" s="401"/>
      <c r="B13" s="327"/>
      <c r="C13" s="327"/>
      <c r="D13" s="327"/>
      <c r="E13" s="327"/>
      <c r="F13" s="327"/>
      <c r="G13" s="327"/>
      <c r="H13" s="327"/>
      <c r="I13" s="327"/>
      <c r="J13" s="327"/>
    </row>
    <row r="14" spans="1:10">
      <c r="A14" s="354" t="s">
        <v>6</v>
      </c>
      <c r="B14" s="354" t="s">
        <v>7</v>
      </c>
      <c r="C14" s="354" t="s">
        <v>8</v>
      </c>
      <c r="D14" s="354" t="s">
        <v>9</v>
      </c>
      <c r="E14" s="354" t="s">
        <v>10</v>
      </c>
      <c r="F14" s="354" t="s">
        <v>11</v>
      </c>
      <c r="G14" s="354"/>
      <c r="H14" s="354"/>
      <c r="I14" s="354" t="s">
        <v>12</v>
      </c>
      <c r="J14" s="354" t="s">
        <v>13</v>
      </c>
    </row>
    <row r="15" spans="1:10">
      <c r="A15" s="354"/>
      <c r="B15" s="354"/>
      <c r="C15" s="354"/>
      <c r="D15" s="354"/>
      <c r="E15" s="354"/>
      <c r="F15" s="26" t="s">
        <v>14</v>
      </c>
      <c r="G15" s="26" t="s">
        <v>15</v>
      </c>
      <c r="H15" s="26" t="s">
        <v>16</v>
      </c>
      <c r="I15" s="354"/>
      <c r="J15" s="354"/>
    </row>
    <row r="16" spans="1:10" ht="90">
      <c r="A16" s="34" t="s">
        <v>549</v>
      </c>
      <c r="B16" s="395" t="s">
        <v>550</v>
      </c>
      <c r="C16" s="334" t="s">
        <v>551</v>
      </c>
      <c r="D16" s="398" t="s">
        <v>552</v>
      </c>
      <c r="E16" s="318" t="s">
        <v>553</v>
      </c>
      <c r="F16" s="319" t="s">
        <v>554</v>
      </c>
      <c r="G16" s="35" t="s">
        <v>555</v>
      </c>
      <c r="H16" s="12" t="s">
        <v>535</v>
      </c>
      <c r="I16" s="395" t="s">
        <v>536</v>
      </c>
      <c r="J16" s="52"/>
    </row>
    <row r="17" spans="1:10" ht="72">
      <c r="A17" s="240" t="s">
        <v>556</v>
      </c>
      <c r="B17" s="396"/>
      <c r="C17" s="335"/>
      <c r="D17" s="344"/>
      <c r="E17" s="320" t="s">
        <v>557</v>
      </c>
      <c r="F17" s="12"/>
      <c r="G17" s="35"/>
      <c r="H17" s="12"/>
      <c r="I17" s="399"/>
      <c r="J17" s="52"/>
    </row>
    <row r="18" spans="1:10" ht="72">
      <c r="A18" s="240" t="s">
        <v>558</v>
      </c>
      <c r="B18" s="397"/>
      <c r="C18" s="336"/>
      <c r="D18" s="345"/>
      <c r="E18" s="12" t="s">
        <v>559</v>
      </c>
      <c r="F18" s="243"/>
      <c r="G18" s="237"/>
      <c r="H18" s="60"/>
      <c r="I18" s="400"/>
      <c r="J18" s="52"/>
    </row>
    <row r="19" spans="1:10">
      <c r="A19" s="22"/>
      <c r="B19" s="22"/>
      <c r="C19" s="321"/>
      <c r="D19" s="27"/>
      <c r="E19" s="27"/>
      <c r="F19" s="321"/>
      <c r="G19" s="321"/>
      <c r="H19" s="29"/>
      <c r="I19" s="321"/>
      <c r="J19" s="321"/>
    </row>
    <row r="20" spans="1:10">
      <c r="A20" s="22"/>
      <c r="B20" s="22"/>
      <c r="C20" s="321"/>
      <c r="D20" s="27"/>
      <c r="E20" s="27"/>
      <c r="F20" s="321"/>
      <c r="G20" s="321"/>
      <c r="H20" s="29"/>
      <c r="I20" s="321"/>
      <c r="J20" s="321"/>
    </row>
    <row r="21" spans="1:10">
      <c r="A21" s="22"/>
      <c r="B21" s="22"/>
      <c r="C21" s="321"/>
      <c r="D21" s="27"/>
      <c r="E21" s="27"/>
      <c r="F21" s="321"/>
      <c r="G21" s="321"/>
      <c r="H21" s="28"/>
      <c r="I21" s="321"/>
      <c r="J21" s="321"/>
    </row>
    <row r="22" spans="1:10">
      <c r="A22" s="22"/>
      <c r="B22" s="22"/>
      <c r="C22" s="321"/>
      <c r="D22" s="27"/>
      <c r="E22" s="27"/>
      <c r="F22" s="321"/>
      <c r="G22" s="321"/>
      <c r="H22" s="30"/>
      <c r="I22" s="321"/>
      <c r="J22" s="321"/>
    </row>
    <row r="23" spans="1:10">
      <c r="A23" s="22"/>
      <c r="B23" s="22"/>
      <c r="C23" s="321"/>
      <c r="D23" s="27"/>
      <c r="E23" s="27"/>
      <c r="F23" s="321"/>
      <c r="G23" s="321"/>
      <c r="H23" s="31"/>
      <c r="I23" s="321"/>
      <c r="J23" s="321"/>
    </row>
    <row r="24" spans="1:10">
      <c r="A24" s="32"/>
      <c r="B24" s="32"/>
      <c r="C24" s="27"/>
      <c r="D24" s="27"/>
      <c r="E24" s="33"/>
      <c r="F24" s="27"/>
      <c r="G24" s="30"/>
      <c r="H24" s="28"/>
      <c r="I24" s="27"/>
      <c r="J24" s="27"/>
    </row>
  </sheetData>
  <mergeCells count="28">
    <mergeCell ref="A12:A13"/>
    <mergeCell ref="B12:J12"/>
    <mergeCell ref="B13:J13"/>
    <mergeCell ref="A1:J1"/>
    <mergeCell ref="B2:J2"/>
    <mergeCell ref="B3:J3"/>
    <mergeCell ref="B4:J4"/>
    <mergeCell ref="B5:J5"/>
    <mergeCell ref="A6:A8"/>
    <mergeCell ref="B6:J6"/>
    <mergeCell ref="B7:J7"/>
    <mergeCell ref="B8:J8"/>
    <mergeCell ref="A9:A11"/>
    <mergeCell ref="B9:J9"/>
    <mergeCell ref="B10:J10"/>
    <mergeCell ref="B11:J11"/>
    <mergeCell ref="A14:A15"/>
    <mergeCell ref="B14:B15"/>
    <mergeCell ref="C14:C15"/>
    <mergeCell ref="D14:D15"/>
    <mergeCell ref="E14:E15"/>
    <mergeCell ref="I14:I15"/>
    <mergeCell ref="J14:J15"/>
    <mergeCell ref="B16:B18"/>
    <mergeCell ref="C16:C18"/>
    <mergeCell ref="D16:D18"/>
    <mergeCell ref="I16:I18"/>
    <mergeCell ref="F14:H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AFDA6-3956-4B85-AB59-5F4F57CAA40A}">
  <dimension ref="C3:L11"/>
  <sheetViews>
    <sheetView workbookViewId="0">
      <selection activeCell="A5" sqref="A5"/>
    </sheetView>
  </sheetViews>
  <sheetFormatPr defaultColWidth="9" defaultRowHeight="22.5" customHeight="1"/>
  <cols>
    <col min="3" max="3" width="27.8984375" customWidth="1"/>
    <col min="4" max="4" width="24.69921875" customWidth="1"/>
    <col min="5" max="5" width="13.19921875" customWidth="1"/>
    <col min="7" max="7" width="22.5" customWidth="1"/>
    <col min="8" max="8" width="35.19921875" customWidth="1"/>
    <col min="9" max="9" width="11" customWidth="1"/>
    <col min="10" max="10" width="10.5" customWidth="1"/>
    <col min="11" max="11" width="17.19921875" customWidth="1"/>
    <col min="12" max="12" width="10.8984375" customWidth="1"/>
  </cols>
  <sheetData>
    <row r="3" spans="3:12" ht="33" customHeight="1">
      <c r="C3" s="326" t="s">
        <v>18</v>
      </c>
      <c r="D3" s="326"/>
      <c r="E3" s="16"/>
      <c r="F3" s="16"/>
      <c r="G3" s="16"/>
      <c r="H3" s="16"/>
      <c r="I3" s="16"/>
      <c r="J3" s="16"/>
      <c r="K3" s="16"/>
      <c r="L3" s="16"/>
    </row>
    <row r="4" spans="3:12" ht="22.5" customHeight="1">
      <c r="C4" s="19" t="s">
        <v>19</v>
      </c>
      <c r="D4" s="20"/>
      <c r="E4" s="21"/>
      <c r="F4" s="15"/>
      <c r="G4" s="15"/>
      <c r="H4" s="15"/>
      <c r="I4" s="15"/>
      <c r="J4" s="15"/>
      <c r="K4" s="15"/>
      <c r="L4" s="15"/>
    </row>
    <row r="5" spans="3:12" ht="22.5" customHeight="1">
      <c r="C5" s="19" t="s">
        <v>20</v>
      </c>
      <c r="D5" s="20"/>
      <c r="E5" s="20"/>
      <c r="F5" s="14"/>
      <c r="G5" s="14"/>
      <c r="H5" s="14"/>
      <c r="I5" s="14"/>
      <c r="J5" s="14"/>
      <c r="K5" s="14"/>
      <c r="L5" s="14"/>
    </row>
    <row r="6" spans="3:12" ht="22.5" customHeight="1">
      <c r="C6" s="19" t="s">
        <v>21</v>
      </c>
      <c r="D6" s="20"/>
      <c r="E6" s="20"/>
      <c r="F6" s="14"/>
      <c r="G6" s="14"/>
      <c r="H6" s="14"/>
      <c r="I6" s="14"/>
      <c r="J6" s="14"/>
      <c r="K6" s="14"/>
      <c r="L6" s="14"/>
    </row>
    <row r="7" spans="3:12" ht="22.5" customHeight="1">
      <c r="C7" s="19" t="s">
        <v>22</v>
      </c>
      <c r="D7" s="20"/>
      <c r="E7" s="14"/>
      <c r="F7" s="2"/>
      <c r="G7" s="2"/>
      <c r="H7" s="2"/>
      <c r="I7" s="2"/>
      <c r="J7" s="2"/>
      <c r="K7" s="2"/>
      <c r="L7" s="2"/>
    </row>
    <row r="8" spans="3:12" ht="22.5" customHeight="1">
      <c r="C8" s="19" t="s">
        <v>23</v>
      </c>
      <c r="D8" s="22"/>
      <c r="E8" s="18"/>
      <c r="F8" s="5"/>
      <c r="G8" s="5"/>
      <c r="H8" s="6"/>
      <c r="I8" s="6"/>
      <c r="J8" s="7"/>
      <c r="K8" s="6"/>
      <c r="L8" s="6"/>
    </row>
    <row r="9" spans="3:12" ht="22.5" customHeight="1">
      <c r="C9" s="19" t="s">
        <v>24</v>
      </c>
      <c r="D9" s="22"/>
      <c r="E9" s="18"/>
      <c r="F9" s="5"/>
      <c r="G9" s="5"/>
      <c r="H9" s="6"/>
      <c r="I9" s="6"/>
      <c r="J9" s="8"/>
      <c r="K9" s="6"/>
      <c r="L9" s="6"/>
    </row>
    <row r="10" spans="3:12" ht="22.5" customHeight="1">
      <c r="C10" s="4"/>
      <c r="D10" s="4"/>
      <c r="E10" s="6"/>
      <c r="F10" s="5"/>
      <c r="G10" s="5"/>
      <c r="H10" s="6"/>
      <c r="I10" s="6"/>
      <c r="J10" s="9"/>
      <c r="K10" s="6"/>
      <c r="L10" s="6"/>
    </row>
    <row r="11" spans="3:12" ht="22.5" customHeight="1">
      <c r="C11" s="10"/>
      <c r="D11" s="10"/>
      <c r="E11" s="5"/>
      <c r="F11" s="5"/>
      <c r="G11" s="11"/>
      <c r="H11" s="5"/>
      <c r="I11" s="8"/>
      <c r="J11" s="7"/>
      <c r="K11" s="5"/>
      <c r="L11" s="5"/>
    </row>
  </sheetData>
  <mergeCells count="1"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FD6F-FE8A-4EB5-AD03-8F385CCE72F1}">
  <dimension ref="A1:J22"/>
  <sheetViews>
    <sheetView workbookViewId="0">
      <selection activeCell="B2" sqref="B2:J2"/>
    </sheetView>
  </sheetViews>
  <sheetFormatPr defaultColWidth="9" defaultRowHeight="13.8"/>
  <cols>
    <col min="1" max="1" width="24.59765625" customWidth="1"/>
    <col min="2" max="2" width="18.296875" customWidth="1"/>
    <col min="3" max="3" width="11.5" customWidth="1"/>
    <col min="4" max="4" width="7.796875" customWidth="1"/>
    <col min="5" max="5" width="10.59765625" customWidth="1"/>
    <col min="6" max="6" width="25.59765625" customWidth="1"/>
    <col min="7" max="7" width="7.296875" customWidth="1"/>
    <col min="8" max="8" width="6.59765625" customWidth="1"/>
    <col min="9" max="9" width="5.796875" customWidth="1"/>
    <col min="10" max="10" width="5.09765625" customWidth="1"/>
  </cols>
  <sheetData>
    <row r="1" spans="1:10" ht="33" customHeight="1">
      <c r="A1" s="331" t="s">
        <v>25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0" ht="22.5" customHeight="1">
      <c r="A2" s="1" t="s">
        <v>0</v>
      </c>
      <c r="B2" s="327" t="s">
        <v>26</v>
      </c>
      <c r="C2" s="332"/>
      <c r="D2" s="332"/>
      <c r="E2" s="332"/>
      <c r="F2" s="332"/>
      <c r="G2" s="332"/>
      <c r="H2" s="332"/>
      <c r="I2" s="332"/>
      <c r="J2" s="332"/>
    </row>
    <row r="3" spans="1:10" ht="22.5" customHeight="1">
      <c r="A3" s="2" t="s">
        <v>1</v>
      </c>
      <c r="B3" s="327" t="s">
        <v>24</v>
      </c>
      <c r="C3" s="327"/>
      <c r="D3" s="327"/>
      <c r="E3" s="327"/>
      <c r="F3" s="327"/>
      <c r="G3" s="327"/>
      <c r="H3" s="327"/>
      <c r="I3" s="327"/>
      <c r="J3" s="327"/>
    </row>
    <row r="4" spans="1:10" ht="33.6" customHeight="1">
      <c r="A4" s="2" t="s">
        <v>2</v>
      </c>
      <c r="B4" s="333" t="s">
        <v>17</v>
      </c>
      <c r="C4" s="330"/>
      <c r="D4" s="330"/>
      <c r="E4" s="330"/>
      <c r="F4" s="330"/>
      <c r="G4" s="330"/>
      <c r="H4" s="330"/>
      <c r="I4" s="330"/>
      <c r="J4" s="330"/>
    </row>
    <row r="5" spans="1:10" ht="22.5" customHeight="1">
      <c r="A5" s="330" t="s">
        <v>3</v>
      </c>
      <c r="B5" s="327" t="s">
        <v>27</v>
      </c>
      <c r="C5" s="328"/>
      <c r="D5" s="328"/>
      <c r="E5" s="328"/>
      <c r="F5" s="328"/>
      <c r="G5" s="328"/>
      <c r="H5" s="328"/>
      <c r="I5" s="328"/>
      <c r="J5" s="328"/>
    </row>
    <row r="6" spans="1:10" ht="22.5" customHeight="1">
      <c r="A6" s="330"/>
      <c r="B6" s="327" t="s">
        <v>28</v>
      </c>
      <c r="C6" s="328"/>
      <c r="D6" s="328"/>
      <c r="E6" s="328"/>
      <c r="F6" s="328"/>
      <c r="G6" s="328"/>
      <c r="H6" s="328"/>
      <c r="I6" s="328"/>
      <c r="J6" s="328"/>
    </row>
    <row r="7" spans="1:10" ht="25.8" customHeight="1">
      <c r="A7" s="2" t="s">
        <v>4</v>
      </c>
      <c r="B7" s="327" t="s">
        <v>187</v>
      </c>
      <c r="C7" s="327"/>
      <c r="D7" s="327"/>
      <c r="E7" s="327"/>
      <c r="F7" s="327"/>
      <c r="G7" s="327"/>
      <c r="H7" s="327"/>
      <c r="I7" s="327"/>
      <c r="J7" s="327"/>
    </row>
    <row r="8" spans="1:10" ht="22.5" customHeight="1">
      <c r="A8" s="2" t="s">
        <v>5</v>
      </c>
      <c r="B8" s="327" t="s">
        <v>188</v>
      </c>
      <c r="C8" s="328"/>
      <c r="D8" s="328"/>
      <c r="E8" s="328"/>
      <c r="F8" s="328"/>
      <c r="G8" s="328"/>
      <c r="H8" s="328"/>
      <c r="I8" s="328"/>
      <c r="J8" s="328"/>
    </row>
    <row r="9" spans="1:10" ht="22.5" customHeight="1">
      <c r="A9" s="329" t="s">
        <v>6</v>
      </c>
      <c r="B9" s="329" t="s">
        <v>7</v>
      </c>
      <c r="C9" s="329" t="s">
        <v>8</v>
      </c>
      <c r="D9" s="329" t="s">
        <v>9</v>
      </c>
      <c r="E9" s="329" t="s">
        <v>10</v>
      </c>
      <c r="F9" s="329" t="s">
        <v>11</v>
      </c>
      <c r="G9" s="329"/>
      <c r="H9" s="329"/>
      <c r="I9" s="329" t="s">
        <v>12</v>
      </c>
      <c r="J9" s="329" t="s">
        <v>13</v>
      </c>
    </row>
    <row r="10" spans="1:10" ht="22.5" customHeight="1">
      <c r="A10" s="329"/>
      <c r="B10" s="329"/>
      <c r="C10" s="329"/>
      <c r="D10" s="329"/>
      <c r="E10" s="329"/>
      <c r="F10" s="3" t="s">
        <v>14</v>
      </c>
      <c r="G10" s="3" t="s">
        <v>15</v>
      </c>
      <c r="H10" s="3" t="s">
        <v>16</v>
      </c>
      <c r="I10" s="329"/>
      <c r="J10" s="329"/>
    </row>
    <row r="11" spans="1:10" ht="72" customHeight="1">
      <c r="A11" s="55" t="s">
        <v>29</v>
      </c>
      <c r="B11" s="58" t="s">
        <v>30</v>
      </c>
      <c r="C11" s="58" t="s">
        <v>31</v>
      </c>
      <c r="D11" s="61" t="s">
        <v>32</v>
      </c>
      <c r="E11" s="58" t="s">
        <v>41</v>
      </c>
      <c r="F11" s="13" t="s">
        <v>33</v>
      </c>
      <c r="G11" s="64">
        <v>99900</v>
      </c>
      <c r="H11" s="58" t="s">
        <v>42</v>
      </c>
      <c r="I11" s="58" t="s">
        <v>40</v>
      </c>
      <c r="J11" s="67"/>
    </row>
    <row r="12" spans="1:10" ht="55.8" customHeight="1">
      <c r="A12" s="56"/>
      <c r="B12" s="59"/>
      <c r="C12" s="59"/>
      <c r="D12" s="62"/>
      <c r="E12" s="59"/>
      <c r="F12" s="13" t="s">
        <v>34</v>
      </c>
      <c r="G12" s="65"/>
      <c r="H12" s="59"/>
      <c r="I12" s="59"/>
      <c r="J12" s="68"/>
    </row>
    <row r="13" spans="1:10" ht="41.4" customHeight="1">
      <c r="A13" s="56"/>
      <c r="B13" s="59"/>
      <c r="C13" s="59"/>
      <c r="D13" s="62"/>
      <c r="E13" s="59"/>
      <c r="F13" s="13" t="s">
        <v>35</v>
      </c>
      <c r="G13" s="65"/>
      <c r="H13" s="59"/>
      <c r="I13" s="59"/>
      <c r="J13" s="68"/>
    </row>
    <row r="14" spans="1:10" ht="42" customHeight="1">
      <c r="A14" s="57"/>
      <c r="B14" s="60"/>
      <c r="C14" s="60"/>
      <c r="D14" s="63"/>
      <c r="E14" s="60"/>
      <c r="F14" s="12" t="s">
        <v>36</v>
      </c>
      <c r="G14" s="66"/>
      <c r="H14" s="60"/>
      <c r="I14" s="60"/>
      <c r="J14" s="69"/>
    </row>
    <row r="15" spans="1:10" ht="42" customHeight="1">
      <c r="A15" s="329" t="s">
        <v>6</v>
      </c>
      <c r="B15" s="329" t="s">
        <v>7</v>
      </c>
      <c r="C15" s="329" t="s">
        <v>8</v>
      </c>
      <c r="D15" s="329" t="s">
        <v>9</v>
      </c>
      <c r="E15" s="329" t="s">
        <v>10</v>
      </c>
      <c r="F15" s="329" t="s">
        <v>11</v>
      </c>
      <c r="G15" s="329"/>
      <c r="H15" s="329"/>
      <c r="I15" s="329" t="s">
        <v>12</v>
      </c>
      <c r="J15" s="329" t="s">
        <v>13</v>
      </c>
    </row>
    <row r="16" spans="1:10" ht="42" customHeight="1">
      <c r="A16" s="329"/>
      <c r="B16" s="329"/>
      <c r="C16" s="329"/>
      <c r="D16" s="329"/>
      <c r="E16" s="329"/>
      <c r="F16" s="3" t="s">
        <v>14</v>
      </c>
      <c r="G16" s="3" t="s">
        <v>15</v>
      </c>
      <c r="H16" s="3" t="s">
        <v>16</v>
      </c>
      <c r="I16" s="329"/>
      <c r="J16" s="329"/>
    </row>
    <row r="17" spans="1:10" ht="63" customHeight="1">
      <c r="A17" s="56"/>
      <c r="B17" s="59"/>
      <c r="C17" s="59"/>
      <c r="D17" s="62"/>
      <c r="E17" s="59"/>
      <c r="F17" s="12" t="s">
        <v>37</v>
      </c>
      <c r="G17" s="65"/>
      <c r="H17" s="59"/>
      <c r="I17" s="59"/>
      <c r="J17" s="68"/>
    </row>
    <row r="18" spans="1:10" ht="54.6" customHeight="1">
      <c r="A18" s="56"/>
      <c r="B18" s="59"/>
      <c r="C18" s="59"/>
      <c r="D18" s="62"/>
      <c r="E18" s="59"/>
      <c r="F18" s="12" t="s">
        <v>38</v>
      </c>
      <c r="G18" s="65"/>
      <c r="H18" s="59"/>
      <c r="I18" s="59"/>
      <c r="J18" s="68"/>
    </row>
    <row r="19" spans="1:10" ht="48" customHeight="1">
      <c r="A19" s="57"/>
      <c r="B19" s="60"/>
      <c r="C19" s="60"/>
      <c r="D19" s="63"/>
      <c r="E19" s="60"/>
      <c r="F19" s="12" t="s">
        <v>39</v>
      </c>
      <c r="G19" s="66"/>
      <c r="H19" s="60"/>
      <c r="I19" s="60"/>
      <c r="J19" s="69"/>
    </row>
    <row r="20" spans="1:10" ht="22.5" customHeight="1">
      <c r="A20" s="4"/>
      <c r="B20" s="4"/>
      <c r="C20" s="6"/>
      <c r="D20" s="5"/>
      <c r="E20" s="5"/>
      <c r="F20" s="6"/>
      <c r="G20" s="6"/>
      <c r="H20" s="8"/>
      <c r="I20" s="6"/>
      <c r="J20" s="6"/>
    </row>
    <row r="21" spans="1:10" ht="22.5" customHeight="1">
      <c r="A21" s="4"/>
      <c r="B21" s="4"/>
      <c r="C21" s="6"/>
      <c r="D21" s="5"/>
      <c r="E21" s="5"/>
      <c r="F21" s="6"/>
      <c r="G21" s="6"/>
      <c r="H21" s="9"/>
      <c r="I21" s="6"/>
      <c r="J21" s="6"/>
    </row>
    <row r="22" spans="1:10" ht="22.5" customHeight="1">
      <c r="A22" s="10"/>
      <c r="B22" s="10"/>
      <c r="C22" s="5"/>
      <c r="D22" s="5"/>
      <c r="E22" s="11"/>
      <c r="F22" s="5"/>
      <c r="G22" s="8"/>
      <c r="H22" s="7"/>
      <c r="I22" s="5"/>
      <c r="J22" s="5"/>
    </row>
  </sheetData>
  <mergeCells count="25">
    <mergeCell ref="J15:J16"/>
    <mergeCell ref="A15:A16"/>
    <mergeCell ref="B15:B16"/>
    <mergeCell ref="C15:C16"/>
    <mergeCell ref="D15:D16"/>
    <mergeCell ref="E15:E16"/>
    <mergeCell ref="F15:H15"/>
    <mergeCell ref="I15:I16"/>
    <mergeCell ref="A5:A6"/>
    <mergeCell ref="B5:J5"/>
    <mergeCell ref="B6:J6"/>
    <mergeCell ref="A1:J1"/>
    <mergeCell ref="B2:J2"/>
    <mergeCell ref="B3:J3"/>
    <mergeCell ref="B4:J4"/>
    <mergeCell ref="B7:J7"/>
    <mergeCell ref="B8:J8"/>
    <mergeCell ref="I9:I10"/>
    <mergeCell ref="J9:J10"/>
    <mergeCell ref="A9:A10"/>
    <mergeCell ref="B9:B10"/>
    <mergeCell ref="C9:C10"/>
    <mergeCell ref="D9:D10"/>
    <mergeCell ref="E9:E10"/>
    <mergeCell ref="F9:H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4C5E2-96E4-4976-8216-8E89F98EE2FD}">
  <sheetPr>
    <tabColor rgb="FFFFFF00"/>
  </sheetPr>
  <dimension ref="A1:J16"/>
  <sheetViews>
    <sheetView workbookViewId="0">
      <selection activeCell="B4" sqref="B4:J4"/>
    </sheetView>
  </sheetViews>
  <sheetFormatPr defaultColWidth="9" defaultRowHeight="13.8"/>
  <cols>
    <col min="1" max="1" width="24.8984375" customWidth="1"/>
    <col min="2" max="2" width="15.59765625" customWidth="1"/>
    <col min="3" max="3" width="7.59765625" customWidth="1"/>
    <col min="4" max="4" width="7.796875" customWidth="1"/>
    <col min="5" max="5" width="16.69921875" customWidth="1"/>
    <col min="6" max="6" width="27" customWidth="1"/>
    <col min="7" max="7" width="7.09765625" customWidth="1"/>
    <col min="8" max="8" width="6.09765625" customWidth="1"/>
    <col min="9" max="9" width="5.09765625" customWidth="1"/>
    <col min="10" max="10" width="5.296875" customWidth="1"/>
  </cols>
  <sheetData>
    <row r="1" spans="1:10" ht="33" customHeight="1">
      <c r="A1" s="331" t="s">
        <v>25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0" ht="22.5" customHeight="1">
      <c r="A2" s="1" t="s">
        <v>0</v>
      </c>
      <c r="B2" s="327" t="s">
        <v>43</v>
      </c>
      <c r="C2" s="332"/>
      <c r="D2" s="332"/>
      <c r="E2" s="332"/>
      <c r="F2" s="332"/>
      <c r="G2" s="332"/>
      <c r="H2" s="332"/>
      <c r="I2" s="332"/>
      <c r="J2" s="332"/>
    </row>
    <row r="3" spans="1:10" ht="22.5" customHeight="1">
      <c r="A3" s="2" t="s">
        <v>1</v>
      </c>
      <c r="B3" s="327" t="s">
        <v>22</v>
      </c>
      <c r="C3" s="327"/>
      <c r="D3" s="327"/>
      <c r="E3" s="327"/>
      <c r="F3" s="327"/>
      <c r="G3" s="327"/>
      <c r="H3" s="327"/>
      <c r="I3" s="327"/>
      <c r="J3" s="327"/>
    </row>
    <row r="4" spans="1:10" ht="22.5" customHeight="1">
      <c r="A4" s="2" t="s">
        <v>2</v>
      </c>
      <c r="B4" s="333" t="s">
        <v>17</v>
      </c>
      <c r="C4" s="330"/>
      <c r="D4" s="330"/>
      <c r="E4" s="330"/>
      <c r="F4" s="330"/>
      <c r="G4" s="330"/>
      <c r="H4" s="330"/>
      <c r="I4" s="330"/>
      <c r="J4" s="330"/>
    </row>
    <row r="5" spans="1:10" ht="22.5" customHeight="1">
      <c r="A5" s="23" t="s">
        <v>3</v>
      </c>
      <c r="B5" s="327" t="s">
        <v>201</v>
      </c>
      <c r="C5" s="327"/>
      <c r="D5" s="327"/>
      <c r="E5" s="327"/>
      <c r="F5" s="327"/>
      <c r="G5" s="327"/>
      <c r="H5" s="327"/>
      <c r="I5" s="327"/>
      <c r="J5" s="327"/>
    </row>
    <row r="6" spans="1:10" ht="25.8" customHeight="1">
      <c r="A6" s="2" t="s">
        <v>4</v>
      </c>
      <c r="B6" s="327" t="s">
        <v>202</v>
      </c>
      <c r="C6" s="327"/>
      <c r="D6" s="327"/>
      <c r="E6" s="327"/>
      <c r="F6" s="327"/>
      <c r="G6" s="327"/>
      <c r="H6" s="327"/>
      <c r="I6" s="327"/>
      <c r="J6" s="327"/>
    </row>
    <row r="7" spans="1:10" ht="22.5" customHeight="1">
      <c r="A7" s="2" t="s">
        <v>5</v>
      </c>
      <c r="B7" s="327" t="s">
        <v>203</v>
      </c>
      <c r="C7" s="327"/>
      <c r="D7" s="327"/>
      <c r="E7" s="327"/>
      <c r="F7" s="327"/>
      <c r="G7" s="327"/>
      <c r="H7" s="327"/>
      <c r="I7" s="327"/>
      <c r="J7" s="327"/>
    </row>
    <row r="8" spans="1:10" ht="22.5" customHeight="1">
      <c r="A8" s="329" t="s">
        <v>6</v>
      </c>
      <c r="B8" s="329" t="s">
        <v>7</v>
      </c>
      <c r="C8" s="329" t="s">
        <v>8</v>
      </c>
      <c r="D8" s="329" t="s">
        <v>9</v>
      </c>
      <c r="E8" s="329" t="s">
        <v>10</v>
      </c>
      <c r="F8" s="329" t="s">
        <v>11</v>
      </c>
      <c r="G8" s="329"/>
      <c r="H8" s="329"/>
      <c r="I8" s="329" t="s">
        <v>12</v>
      </c>
      <c r="J8" s="329" t="s">
        <v>13</v>
      </c>
    </row>
    <row r="9" spans="1:10" ht="33.6" customHeight="1">
      <c r="A9" s="329"/>
      <c r="B9" s="329"/>
      <c r="C9" s="329"/>
      <c r="D9" s="329"/>
      <c r="E9" s="329"/>
      <c r="F9" s="3" t="s">
        <v>14</v>
      </c>
      <c r="G9" s="3" t="s">
        <v>15</v>
      </c>
      <c r="H9" s="3" t="s">
        <v>16</v>
      </c>
      <c r="I9" s="329"/>
      <c r="J9" s="329"/>
    </row>
    <row r="10" spans="1:10" ht="42" customHeight="1">
      <c r="A10" s="340" t="s">
        <v>44</v>
      </c>
      <c r="B10" s="343" t="s">
        <v>47</v>
      </c>
      <c r="C10" s="334" t="s">
        <v>45</v>
      </c>
      <c r="D10" s="346" t="s">
        <v>46</v>
      </c>
      <c r="E10" s="343" t="s">
        <v>48</v>
      </c>
      <c r="F10" s="13" t="s">
        <v>49</v>
      </c>
      <c r="G10" s="349">
        <v>19000</v>
      </c>
      <c r="H10" s="334" t="s">
        <v>42</v>
      </c>
      <c r="I10" s="334" t="s">
        <v>40</v>
      </c>
      <c r="J10" s="337"/>
    </row>
    <row r="11" spans="1:10" ht="40.799999999999997" customHeight="1">
      <c r="A11" s="341"/>
      <c r="B11" s="344"/>
      <c r="C11" s="335"/>
      <c r="D11" s="347"/>
      <c r="E11" s="344"/>
      <c r="F11" s="13" t="s">
        <v>50</v>
      </c>
      <c r="G11" s="350"/>
      <c r="H11" s="335"/>
      <c r="I11" s="335"/>
      <c r="J11" s="338"/>
    </row>
    <row r="12" spans="1:10" ht="44.4" customHeight="1">
      <c r="A12" s="341"/>
      <c r="B12" s="344"/>
      <c r="C12" s="335"/>
      <c r="D12" s="347"/>
      <c r="E12" s="344"/>
      <c r="F12" s="12" t="s">
        <v>51</v>
      </c>
      <c r="G12" s="350"/>
      <c r="H12" s="335"/>
      <c r="I12" s="335"/>
      <c r="J12" s="338"/>
    </row>
    <row r="13" spans="1:10" ht="48" customHeight="1">
      <c r="A13" s="342"/>
      <c r="B13" s="345"/>
      <c r="C13" s="336"/>
      <c r="D13" s="348"/>
      <c r="E13" s="345"/>
      <c r="F13" s="12" t="s">
        <v>52</v>
      </c>
      <c r="G13" s="351"/>
      <c r="H13" s="336"/>
      <c r="I13" s="336"/>
      <c r="J13" s="339"/>
    </row>
    <row r="14" spans="1:10" ht="22.5" customHeight="1">
      <c r="A14" s="4"/>
      <c r="B14" s="4"/>
      <c r="C14" s="6"/>
      <c r="D14" s="5"/>
      <c r="E14" s="5"/>
      <c r="F14" s="6"/>
      <c r="G14" s="6"/>
      <c r="H14" s="8"/>
      <c r="I14" s="6"/>
      <c r="J14" s="6"/>
    </row>
    <row r="15" spans="1:10" ht="22.5" customHeight="1">
      <c r="A15" s="4"/>
      <c r="B15" s="4"/>
      <c r="C15" s="6"/>
      <c r="D15" s="5"/>
      <c r="E15" s="5"/>
      <c r="F15" s="6"/>
      <c r="G15" s="6"/>
      <c r="H15" s="9"/>
      <c r="I15" s="6"/>
      <c r="J15" s="6"/>
    </row>
    <row r="16" spans="1:10" ht="22.5" customHeight="1">
      <c r="A16" s="10"/>
      <c r="B16" s="10"/>
      <c r="C16" s="5"/>
      <c r="D16" s="5"/>
      <c r="E16" s="11"/>
      <c r="F16" s="5"/>
      <c r="G16" s="8"/>
      <c r="H16" s="7"/>
      <c r="I16" s="5"/>
      <c r="J16" s="5"/>
    </row>
  </sheetData>
  <mergeCells count="24">
    <mergeCell ref="H10:H13"/>
    <mergeCell ref="I10:I13"/>
    <mergeCell ref="J10:J13"/>
    <mergeCell ref="A10:A13"/>
    <mergeCell ref="B10:B13"/>
    <mergeCell ref="C10:C13"/>
    <mergeCell ref="D10:D13"/>
    <mergeCell ref="E10:E13"/>
    <mergeCell ref="G10:G13"/>
    <mergeCell ref="B6:J6"/>
    <mergeCell ref="B7:J7"/>
    <mergeCell ref="A8:A9"/>
    <mergeCell ref="B8:B9"/>
    <mergeCell ref="C8:C9"/>
    <mergeCell ref="D8:D9"/>
    <mergeCell ref="E8:E9"/>
    <mergeCell ref="F8:H8"/>
    <mergeCell ref="I8:I9"/>
    <mergeCell ref="J8:J9"/>
    <mergeCell ref="A1:J1"/>
    <mergeCell ref="B2:J2"/>
    <mergeCell ref="B3:J3"/>
    <mergeCell ref="B4:J4"/>
    <mergeCell ref="B5:J5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10A4-A8AD-4791-A6D7-32156EC188ED}">
  <dimension ref="A1:J84"/>
  <sheetViews>
    <sheetView zoomScaleNormal="100" workbookViewId="0">
      <selection activeCell="B6" sqref="B6:J6"/>
    </sheetView>
  </sheetViews>
  <sheetFormatPr defaultRowHeight="17.399999999999999"/>
  <cols>
    <col min="1" max="1" width="27.09765625" style="49" customWidth="1"/>
    <col min="2" max="2" width="24.5" style="49" customWidth="1"/>
    <col min="3" max="3" width="13.19921875" style="49" customWidth="1"/>
    <col min="4" max="4" width="10.69921875" style="49" customWidth="1"/>
    <col min="5" max="5" width="14.69921875" style="49" customWidth="1"/>
    <col min="6" max="6" width="32.3984375" style="49" customWidth="1"/>
    <col min="7" max="7" width="12.09765625" style="49" customWidth="1"/>
    <col min="8" max="8" width="12.19921875" style="49" customWidth="1"/>
    <col min="9" max="9" width="13.19921875" style="49" customWidth="1"/>
    <col min="10" max="10" width="12.19921875" style="49" customWidth="1"/>
    <col min="11" max="16384" width="8.796875" style="49"/>
  </cols>
  <sheetData>
    <row r="1" spans="1:10" ht="34.5" customHeight="1">
      <c r="A1" s="353" t="s">
        <v>25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30" customHeight="1">
      <c r="A2" s="15" t="s">
        <v>0</v>
      </c>
      <c r="B2" s="333" t="s">
        <v>53</v>
      </c>
      <c r="C2" s="332"/>
      <c r="D2" s="332"/>
      <c r="E2" s="332"/>
      <c r="F2" s="332"/>
      <c r="G2" s="332"/>
      <c r="H2" s="332"/>
      <c r="I2" s="332"/>
      <c r="J2" s="332"/>
    </row>
    <row r="3" spans="1:10" ht="21" customHeight="1">
      <c r="A3" s="333" t="s">
        <v>54</v>
      </c>
      <c r="B3" s="327" t="s">
        <v>55</v>
      </c>
      <c r="C3" s="327"/>
      <c r="D3" s="327"/>
      <c r="E3" s="327"/>
      <c r="F3" s="327"/>
      <c r="G3" s="327"/>
      <c r="H3" s="327"/>
      <c r="I3" s="327"/>
      <c r="J3" s="327"/>
    </row>
    <row r="4" spans="1:10" ht="18">
      <c r="A4" s="333"/>
      <c r="B4" s="327" t="s">
        <v>56</v>
      </c>
      <c r="C4" s="327"/>
      <c r="D4" s="327"/>
      <c r="E4" s="327"/>
      <c r="F4" s="327"/>
      <c r="G4" s="327"/>
      <c r="H4" s="327"/>
      <c r="I4" s="327"/>
      <c r="J4" s="327"/>
    </row>
    <row r="5" spans="1:10" ht="18">
      <c r="A5" s="25" t="s">
        <v>2</v>
      </c>
      <c r="B5" s="327" t="s">
        <v>57</v>
      </c>
      <c r="C5" s="327"/>
      <c r="D5" s="327"/>
      <c r="E5" s="327"/>
      <c r="F5" s="327"/>
      <c r="G5" s="327"/>
      <c r="H5" s="327"/>
      <c r="I5" s="327"/>
      <c r="J5" s="327"/>
    </row>
    <row r="6" spans="1:10" ht="18">
      <c r="A6" s="333" t="s">
        <v>3</v>
      </c>
      <c r="B6" s="327" t="s">
        <v>58</v>
      </c>
      <c r="C6" s="327"/>
      <c r="D6" s="327"/>
      <c r="E6" s="327"/>
      <c r="F6" s="327"/>
      <c r="G6" s="327"/>
      <c r="H6" s="327"/>
      <c r="I6" s="327"/>
      <c r="J6" s="327"/>
    </row>
    <row r="7" spans="1:10" ht="18">
      <c r="A7" s="333"/>
      <c r="B7" s="327" t="s">
        <v>59</v>
      </c>
      <c r="C7" s="327"/>
      <c r="D7" s="327"/>
      <c r="E7" s="327"/>
      <c r="F7" s="327"/>
      <c r="G7" s="327"/>
      <c r="H7" s="327"/>
      <c r="I7" s="327"/>
      <c r="J7" s="327"/>
    </row>
    <row r="8" spans="1:10" ht="20.25" customHeight="1">
      <c r="A8" s="333"/>
      <c r="B8" s="327" t="s">
        <v>60</v>
      </c>
      <c r="C8" s="327"/>
      <c r="D8" s="327"/>
      <c r="E8" s="327"/>
      <c r="F8" s="327"/>
      <c r="G8" s="327"/>
      <c r="H8" s="327"/>
      <c r="I8" s="327"/>
      <c r="J8" s="327"/>
    </row>
    <row r="9" spans="1:10" ht="18">
      <c r="A9" s="333" t="s">
        <v>4</v>
      </c>
      <c r="B9" s="327" t="s">
        <v>61</v>
      </c>
      <c r="C9" s="327"/>
      <c r="D9" s="327"/>
      <c r="E9" s="327"/>
      <c r="F9" s="327"/>
      <c r="G9" s="327"/>
      <c r="H9" s="327"/>
      <c r="I9" s="327"/>
      <c r="J9" s="327"/>
    </row>
    <row r="10" spans="1:10" ht="18">
      <c r="A10" s="333"/>
      <c r="B10" s="327" t="s">
        <v>62</v>
      </c>
      <c r="C10" s="327"/>
      <c r="D10" s="327"/>
      <c r="E10" s="327"/>
      <c r="F10" s="327"/>
      <c r="G10" s="327"/>
      <c r="H10" s="327"/>
      <c r="I10" s="327"/>
      <c r="J10" s="327"/>
    </row>
    <row r="11" spans="1:10" ht="18">
      <c r="A11" s="333"/>
      <c r="B11" s="327" t="s">
        <v>63</v>
      </c>
      <c r="C11" s="327"/>
      <c r="D11" s="327"/>
      <c r="E11" s="327"/>
      <c r="F11" s="327"/>
      <c r="G11" s="327"/>
      <c r="H11" s="327"/>
      <c r="I11" s="327"/>
      <c r="J11" s="327"/>
    </row>
    <row r="12" spans="1:10" ht="18">
      <c r="A12" s="352" t="s">
        <v>5</v>
      </c>
      <c r="B12" s="327" t="s">
        <v>64</v>
      </c>
      <c r="C12" s="327"/>
      <c r="D12" s="327"/>
      <c r="E12" s="327"/>
      <c r="F12" s="327"/>
      <c r="G12" s="327"/>
      <c r="H12" s="327"/>
      <c r="I12" s="327"/>
      <c r="J12" s="327"/>
    </row>
    <row r="13" spans="1:10" ht="18">
      <c r="A13" s="352"/>
      <c r="B13" s="327" t="s">
        <v>65</v>
      </c>
      <c r="C13" s="327"/>
      <c r="D13" s="327"/>
      <c r="E13" s="327"/>
      <c r="F13" s="327"/>
      <c r="G13" s="327"/>
      <c r="H13" s="327"/>
      <c r="I13" s="327"/>
      <c r="J13" s="327"/>
    </row>
    <row r="14" spans="1:10" ht="18">
      <c r="A14" s="352"/>
      <c r="B14" s="327" t="s">
        <v>66</v>
      </c>
      <c r="C14" s="327"/>
      <c r="D14" s="327"/>
      <c r="E14" s="327"/>
      <c r="F14" s="327"/>
      <c r="G14" s="327"/>
      <c r="H14" s="327"/>
      <c r="I14" s="327"/>
      <c r="J14" s="327"/>
    </row>
    <row r="15" spans="1:10" ht="12.75" customHeight="1">
      <c r="A15" s="25"/>
      <c r="B15" s="17"/>
      <c r="C15" s="17"/>
      <c r="D15" s="17"/>
      <c r="E15" s="17"/>
      <c r="F15" s="17"/>
      <c r="G15" s="17"/>
      <c r="H15" s="17"/>
      <c r="I15" s="17"/>
      <c r="J15" s="17"/>
    </row>
    <row r="16" spans="1:10" ht="36">
      <c r="A16" s="247" t="s">
        <v>6</v>
      </c>
      <c r="B16" s="247" t="s">
        <v>7</v>
      </c>
      <c r="C16" s="247" t="s">
        <v>8</v>
      </c>
      <c r="D16" s="247" t="s">
        <v>9</v>
      </c>
      <c r="E16" s="247" t="s">
        <v>10</v>
      </c>
      <c r="F16" s="248" t="s">
        <v>11</v>
      </c>
      <c r="G16" s="249"/>
      <c r="H16" s="250"/>
      <c r="I16" s="247" t="s">
        <v>12</v>
      </c>
      <c r="J16" s="247" t="s">
        <v>13</v>
      </c>
    </row>
    <row r="17" spans="1:10" ht="18">
      <c r="A17" s="251"/>
      <c r="B17" s="251"/>
      <c r="C17" s="251"/>
      <c r="D17" s="251"/>
      <c r="E17" s="251"/>
      <c r="F17" s="26" t="s">
        <v>14</v>
      </c>
      <c r="G17" s="26" t="s">
        <v>15</v>
      </c>
      <c r="H17" s="26" t="s">
        <v>16</v>
      </c>
      <c r="I17" s="251"/>
      <c r="J17" s="251"/>
    </row>
    <row r="18" spans="1:10" ht="18">
      <c r="A18" s="252" t="s">
        <v>67</v>
      </c>
      <c r="B18" s="253" t="s">
        <v>68</v>
      </c>
      <c r="C18" s="254" t="s">
        <v>69</v>
      </c>
      <c r="D18" s="241" t="s">
        <v>70</v>
      </c>
      <c r="E18" s="255" t="s">
        <v>71</v>
      </c>
      <c r="F18" s="255" t="s">
        <v>426</v>
      </c>
      <c r="G18" s="256"/>
      <c r="H18" s="255" t="s">
        <v>73</v>
      </c>
      <c r="I18" s="255" t="s">
        <v>74</v>
      </c>
      <c r="J18" s="257"/>
    </row>
    <row r="19" spans="1:10" ht="18">
      <c r="A19" s="258" t="s">
        <v>75</v>
      </c>
      <c r="B19" s="253" t="s">
        <v>76</v>
      </c>
      <c r="C19" s="259"/>
      <c r="D19" s="257"/>
      <c r="E19" s="257" t="s">
        <v>77</v>
      </c>
      <c r="F19" s="257" t="s">
        <v>82</v>
      </c>
      <c r="G19" s="260">
        <v>900</v>
      </c>
      <c r="H19" s="257"/>
      <c r="I19" s="257"/>
      <c r="J19" s="257"/>
    </row>
    <row r="20" spans="1:10" ht="18">
      <c r="A20" s="258" t="s">
        <v>78</v>
      </c>
      <c r="B20" s="253" t="s">
        <v>79</v>
      </c>
      <c r="C20" s="259"/>
      <c r="D20" s="257"/>
      <c r="E20" s="257"/>
      <c r="F20" s="257" t="s">
        <v>427</v>
      </c>
      <c r="G20" s="257"/>
      <c r="H20" s="257"/>
      <c r="I20" s="279"/>
      <c r="J20" s="257"/>
    </row>
    <row r="21" spans="1:10" ht="18">
      <c r="A21" s="258"/>
      <c r="B21" s="253" t="s">
        <v>81</v>
      </c>
      <c r="C21" s="280"/>
      <c r="D21" s="257"/>
      <c r="E21" s="257"/>
      <c r="F21" s="257" t="s">
        <v>428</v>
      </c>
      <c r="G21" s="257">
        <v>900</v>
      </c>
      <c r="H21" s="260"/>
      <c r="I21" s="279"/>
      <c r="J21" s="279"/>
    </row>
    <row r="22" spans="1:10" ht="15.75" customHeight="1">
      <c r="A22" s="258"/>
      <c r="B22" s="253" t="s">
        <v>83</v>
      </c>
      <c r="C22" s="280"/>
      <c r="D22" s="257"/>
      <c r="E22" s="257"/>
      <c r="F22" s="257" t="s">
        <v>429</v>
      </c>
      <c r="G22" s="260">
        <v>1000</v>
      </c>
      <c r="H22" s="261"/>
      <c r="I22" s="279"/>
      <c r="J22" s="279"/>
    </row>
    <row r="23" spans="1:10" ht="18">
      <c r="A23" s="262"/>
      <c r="B23" s="263"/>
      <c r="C23" s="281"/>
      <c r="D23" s="264"/>
      <c r="E23" s="264"/>
      <c r="F23" s="251" t="s">
        <v>87</v>
      </c>
      <c r="G23" s="265">
        <v>2800</v>
      </c>
      <c r="H23" s="266"/>
      <c r="I23" s="282"/>
      <c r="J23" s="282"/>
    </row>
    <row r="24" spans="1:10" ht="18.75" customHeight="1">
      <c r="A24" s="258" t="s">
        <v>88</v>
      </c>
      <c r="B24" s="258" t="s">
        <v>95</v>
      </c>
      <c r="C24" s="59" t="s">
        <v>89</v>
      </c>
      <c r="D24" s="257" t="s">
        <v>96</v>
      </c>
      <c r="E24" s="257" t="s">
        <v>71</v>
      </c>
      <c r="F24" s="257" t="s">
        <v>72</v>
      </c>
      <c r="G24" s="283"/>
      <c r="H24" s="267"/>
      <c r="I24" s="284"/>
      <c r="J24" s="284"/>
    </row>
    <row r="25" spans="1:10" ht="18">
      <c r="A25" s="258" t="s">
        <v>97</v>
      </c>
      <c r="B25" s="258" t="s">
        <v>430</v>
      </c>
      <c r="C25" s="285"/>
      <c r="D25" s="285"/>
      <c r="E25" s="257" t="s">
        <v>77</v>
      </c>
      <c r="F25" s="257" t="s">
        <v>431</v>
      </c>
      <c r="G25" s="260">
        <v>6640</v>
      </c>
      <c r="H25" s="260"/>
      <c r="I25" s="279"/>
      <c r="J25" s="279"/>
    </row>
    <row r="26" spans="1:10" ht="24" customHeight="1">
      <c r="A26" s="268" t="s">
        <v>98</v>
      </c>
      <c r="B26" s="258" t="s">
        <v>99</v>
      </c>
      <c r="C26" s="285"/>
      <c r="D26" s="285"/>
      <c r="E26" s="285"/>
      <c r="F26" s="257" t="s">
        <v>80</v>
      </c>
      <c r="G26" s="269"/>
      <c r="H26" s="257"/>
      <c r="I26" s="257"/>
      <c r="J26" s="257"/>
    </row>
    <row r="27" spans="1:10" ht="21" customHeight="1">
      <c r="A27" s="258" t="s">
        <v>100</v>
      </c>
      <c r="B27" s="258" t="s">
        <v>81</v>
      </c>
      <c r="C27" s="285"/>
      <c r="D27" s="285"/>
      <c r="E27" s="285"/>
      <c r="F27" s="257" t="s">
        <v>432</v>
      </c>
      <c r="G27" s="260">
        <v>4980</v>
      </c>
      <c r="H27" s="257"/>
      <c r="I27" s="257"/>
      <c r="J27" s="257"/>
    </row>
    <row r="28" spans="1:10" ht="18">
      <c r="A28" s="258" t="s">
        <v>433</v>
      </c>
      <c r="B28" s="258" t="s">
        <v>101</v>
      </c>
      <c r="C28" s="285"/>
      <c r="D28" s="285"/>
      <c r="E28" s="285"/>
      <c r="F28" s="257" t="s">
        <v>92</v>
      </c>
      <c r="G28" s="285"/>
      <c r="H28" s="257"/>
      <c r="I28" s="279"/>
      <c r="J28" s="257"/>
    </row>
    <row r="29" spans="1:10" ht="22.5" customHeight="1">
      <c r="A29" s="285"/>
      <c r="B29" s="258" t="s">
        <v>102</v>
      </c>
      <c r="C29" s="285"/>
      <c r="D29" s="285"/>
      <c r="E29" s="285"/>
      <c r="F29" s="257" t="s">
        <v>93</v>
      </c>
      <c r="G29" s="260">
        <v>3000</v>
      </c>
      <c r="H29" s="260"/>
      <c r="I29" s="279"/>
      <c r="J29" s="279"/>
    </row>
    <row r="30" spans="1:10" ht="19.5" customHeight="1">
      <c r="A30" s="285"/>
      <c r="B30" s="258" t="s">
        <v>103</v>
      </c>
      <c r="C30" s="285"/>
      <c r="D30" s="285"/>
      <c r="E30" s="285"/>
      <c r="F30" s="257" t="s">
        <v>105</v>
      </c>
      <c r="G30" s="270">
        <v>4900</v>
      </c>
      <c r="H30" s="261"/>
      <c r="I30" s="279"/>
      <c r="J30" s="279"/>
    </row>
    <row r="31" spans="1:10" ht="19.5" customHeight="1">
      <c r="A31" s="285"/>
      <c r="B31" s="258" t="s">
        <v>104</v>
      </c>
      <c r="C31" s="285"/>
      <c r="D31" s="285"/>
      <c r="E31" s="285"/>
      <c r="F31" s="271" t="s">
        <v>87</v>
      </c>
      <c r="G31" s="272">
        <v>19520</v>
      </c>
      <c r="H31" s="267"/>
      <c r="I31" s="279"/>
      <c r="J31" s="279"/>
    </row>
    <row r="32" spans="1:10" ht="18">
      <c r="A32" s="285"/>
      <c r="B32" s="273" t="s">
        <v>434</v>
      </c>
      <c r="C32" s="285"/>
      <c r="D32" s="285"/>
      <c r="E32" s="285"/>
      <c r="F32" s="285"/>
      <c r="G32" s="285"/>
      <c r="H32" s="267"/>
      <c r="I32" s="279"/>
      <c r="J32" s="279"/>
    </row>
    <row r="33" spans="1:10" ht="18.75" customHeight="1">
      <c r="A33" s="286"/>
      <c r="B33" s="286"/>
      <c r="C33" s="286"/>
      <c r="D33" s="286"/>
      <c r="E33" s="286"/>
      <c r="F33" s="286"/>
      <c r="G33" s="286"/>
      <c r="H33" s="274"/>
      <c r="I33" s="282"/>
      <c r="J33" s="282"/>
    </row>
    <row r="34" spans="1:10" ht="1.5" hidden="1" customHeight="1">
      <c r="A34" s="285"/>
      <c r="B34" s="285"/>
      <c r="C34" s="285"/>
      <c r="D34" s="285"/>
      <c r="E34" s="285"/>
      <c r="H34" s="270"/>
      <c r="I34" s="280"/>
      <c r="J34" s="280"/>
    </row>
    <row r="35" spans="1:10" ht="18">
      <c r="A35" s="275" t="s">
        <v>94</v>
      </c>
      <c r="B35" s="275" t="s">
        <v>106</v>
      </c>
      <c r="C35" s="58" t="s">
        <v>89</v>
      </c>
      <c r="D35" s="255" t="s">
        <v>107</v>
      </c>
      <c r="E35" s="255" t="s">
        <v>71</v>
      </c>
      <c r="F35" s="255" t="s">
        <v>72</v>
      </c>
      <c r="G35" s="284"/>
      <c r="H35" s="287"/>
      <c r="I35" s="287"/>
      <c r="J35" s="287"/>
    </row>
    <row r="36" spans="1:10" ht="18">
      <c r="A36" s="258" t="s">
        <v>108</v>
      </c>
      <c r="B36" s="258" t="s">
        <v>435</v>
      </c>
      <c r="C36" s="285"/>
      <c r="D36" s="285"/>
      <c r="E36" s="257" t="s">
        <v>77</v>
      </c>
      <c r="F36" s="257" t="s">
        <v>436</v>
      </c>
      <c r="G36" s="260">
        <v>6960</v>
      </c>
      <c r="H36" s="285"/>
      <c r="I36" s="285"/>
      <c r="J36" s="285"/>
    </row>
    <row r="37" spans="1:10" ht="18">
      <c r="A37" s="268" t="s">
        <v>109</v>
      </c>
      <c r="B37" s="258" t="s">
        <v>99</v>
      </c>
      <c r="C37" s="285"/>
      <c r="D37" s="285"/>
      <c r="E37" s="285"/>
      <c r="F37" s="257" t="s">
        <v>80</v>
      </c>
      <c r="G37" s="269"/>
      <c r="H37" s="285"/>
      <c r="I37" s="285"/>
      <c r="J37" s="285"/>
    </row>
    <row r="38" spans="1:10" ht="19.5" customHeight="1">
      <c r="A38" s="258" t="s">
        <v>100</v>
      </c>
      <c r="B38" s="258" t="s">
        <v>81</v>
      </c>
      <c r="C38" s="285"/>
      <c r="D38" s="285"/>
      <c r="E38" s="285"/>
      <c r="F38" s="257" t="s">
        <v>437</v>
      </c>
      <c r="G38" s="260">
        <v>5220</v>
      </c>
      <c r="H38" s="285"/>
      <c r="I38" s="285"/>
      <c r="J38" s="285"/>
    </row>
    <row r="39" spans="1:10" ht="18">
      <c r="A39" s="258" t="s">
        <v>438</v>
      </c>
      <c r="B39" s="258" t="s">
        <v>101</v>
      </c>
      <c r="C39" s="285"/>
      <c r="D39" s="285"/>
      <c r="E39" s="285"/>
      <c r="F39" s="257" t="s">
        <v>84</v>
      </c>
      <c r="G39" s="285"/>
      <c r="H39" s="285"/>
      <c r="I39" s="285"/>
      <c r="J39" s="285"/>
    </row>
    <row r="40" spans="1:10" ht="18" customHeight="1">
      <c r="A40" s="285"/>
      <c r="B40" s="258" t="s">
        <v>110</v>
      </c>
      <c r="C40" s="285"/>
      <c r="D40" s="285"/>
      <c r="E40" s="285"/>
      <c r="F40" s="257" t="s">
        <v>85</v>
      </c>
      <c r="G40" s="260">
        <v>1500</v>
      </c>
      <c r="H40" s="285"/>
      <c r="I40" s="285"/>
      <c r="J40" s="285"/>
    </row>
    <row r="41" spans="1:10" ht="19.5" customHeight="1">
      <c r="A41" s="285"/>
      <c r="B41" s="258" t="s">
        <v>111</v>
      </c>
      <c r="C41" s="285"/>
      <c r="D41" s="285"/>
      <c r="E41" s="285"/>
      <c r="F41" s="257" t="s">
        <v>105</v>
      </c>
      <c r="G41" s="260">
        <v>6500</v>
      </c>
      <c r="H41" s="285"/>
      <c r="I41" s="285"/>
      <c r="J41" s="285"/>
    </row>
    <row r="42" spans="1:10" ht="17.25" customHeight="1">
      <c r="A42" s="286"/>
      <c r="B42" s="262" t="s">
        <v>104</v>
      </c>
      <c r="C42" s="286"/>
      <c r="D42" s="286"/>
      <c r="E42" s="286"/>
      <c r="F42" s="251" t="s">
        <v>87</v>
      </c>
      <c r="G42" s="265">
        <v>20180</v>
      </c>
      <c r="H42" s="286"/>
      <c r="I42" s="286"/>
      <c r="J42" s="286"/>
    </row>
    <row r="43" spans="1:10" ht="21.75" customHeight="1">
      <c r="A43" s="275" t="s">
        <v>112</v>
      </c>
      <c r="B43" s="276" t="s">
        <v>439</v>
      </c>
      <c r="C43" s="58" t="s">
        <v>113</v>
      </c>
      <c r="D43" s="255" t="s">
        <v>114</v>
      </c>
      <c r="E43" s="255" t="s">
        <v>115</v>
      </c>
      <c r="F43" s="255" t="s">
        <v>440</v>
      </c>
      <c r="G43" s="284"/>
      <c r="H43" s="287"/>
      <c r="I43" s="287"/>
      <c r="J43" s="287"/>
    </row>
    <row r="44" spans="1:10" ht="18.75" customHeight="1">
      <c r="A44" s="258" t="s">
        <v>116</v>
      </c>
      <c r="B44" s="258" t="s">
        <v>441</v>
      </c>
      <c r="C44" s="285"/>
      <c r="D44" s="285"/>
      <c r="E44" s="257" t="s">
        <v>442</v>
      </c>
      <c r="F44" s="257" t="s">
        <v>389</v>
      </c>
      <c r="G44" s="260">
        <v>17600</v>
      </c>
      <c r="H44" s="285"/>
      <c r="I44" s="285"/>
      <c r="J44" s="285"/>
    </row>
    <row r="45" spans="1:10" ht="18" customHeight="1">
      <c r="A45" s="268" t="s">
        <v>117</v>
      </c>
      <c r="B45" s="277" t="s">
        <v>443</v>
      </c>
      <c r="C45" s="288"/>
      <c r="D45" s="285"/>
      <c r="E45" s="285"/>
      <c r="F45" s="257" t="s">
        <v>444</v>
      </c>
      <c r="G45" s="269"/>
      <c r="H45" s="285"/>
      <c r="I45" s="285"/>
      <c r="J45" s="285"/>
    </row>
    <row r="46" spans="1:10" ht="17.25" customHeight="1">
      <c r="A46" s="268" t="s">
        <v>118</v>
      </c>
      <c r="B46" s="258" t="s">
        <v>445</v>
      </c>
      <c r="C46" s="288"/>
      <c r="D46" s="285"/>
      <c r="E46" s="285"/>
      <c r="F46" s="257" t="s">
        <v>390</v>
      </c>
      <c r="G46" s="260"/>
      <c r="H46" s="285"/>
      <c r="I46" s="285"/>
      <c r="J46" s="285"/>
    </row>
    <row r="47" spans="1:10" ht="18">
      <c r="A47" s="258" t="s">
        <v>119</v>
      </c>
      <c r="B47" s="258" t="s">
        <v>446</v>
      </c>
      <c r="C47" s="288"/>
      <c r="D47" s="285"/>
      <c r="E47" s="285"/>
      <c r="F47" s="257" t="s">
        <v>120</v>
      </c>
      <c r="G47" s="260">
        <v>13200</v>
      </c>
      <c r="H47" s="285"/>
      <c r="I47" s="285"/>
      <c r="J47" s="285"/>
    </row>
    <row r="48" spans="1:10" ht="18">
      <c r="A48" s="258" t="s">
        <v>447</v>
      </c>
      <c r="B48" s="288"/>
      <c r="C48" s="288"/>
      <c r="D48" s="285"/>
      <c r="E48" s="285"/>
      <c r="F48" s="278" t="s">
        <v>448</v>
      </c>
      <c r="G48" s="269"/>
      <c r="H48" s="285"/>
      <c r="I48" s="285"/>
      <c r="J48" s="285"/>
    </row>
    <row r="49" spans="1:10" ht="18">
      <c r="A49" s="258"/>
      <c r="B49" s="277"/>
      <c r="C49" s="59"/>
      <c r="D49" s="257"/>
      <c r="E49" s="257"/>
      <c r="F49" s="278" t="s">
        <v>405</v>
      </c>
      <c r="G49" s="260"/>
      <c r="H49" s="285"/>
      <c r="I49" s="285"/>
      <c r="J49" s="285"/>
    </row>
    <row r="50" spans="1:10" ht="18">
      <c r="A50" s="258"/>
      <c r="B50" s="277"/>
      <c r="C50" s="59"/>
      <c r="D50" s="285"/>
      <c r="E50" s="257"/>
      <c r="F50" s="278" t="s">
        <v>120</v>
      </c>
      <c r="G50" s="260">
        <v>8250</v>
      </c>
      <c r="H50" s="289"/>
      <c r="I50" s="289"/>
      <c r="J50" s="289"/>
    </row>
    <row r="51" spans="1:10" ht="18" customHeight="1">
      <c r="A51" s="285"/>
      <c r="B51" s="288"/>
      <c r="C51" s="285"/>
      <c r="D51" s="285"/>
      <c r="E51" s="285"/>
      <c r="F51" s="257" t="s">
        <v>449</v>
      </c>
      <c r="G51" s="285"/>
      <c r="H51" s="285"/>
      <c r="I51" s="285"/>
      <c r="J51" s="285"/>
    </row>
    <row r="52" spans="1:10" ht="18">
      <c r="A52" s="285"/>
      <c r="B52" s="288"/>
      <c r="C52" s="285"/>
      <c r="D52" s="285"/>
      <c r="E52" s="285"/>
      <c r="F52" s="257" t="s">
        <v>450</v>
      </c>
      <c r="G52" s="260">
        <v>300</v>
      </c>
      <c r="H52" s="285"/>
      <c r="I52" s="285"/>
      <c r="J52" s="285"/>
    </row>
    <row r="53" spans="1:10" ht="18">
      <c r="A53" s="285"/>
      <c r="B53" s="288"/>
      <c r="C53" s="285"/>
      <c r="D53" s="285"/>
      <c r="E53" s="285"/>
      <c r="F53" s="271" t="s">
        <v>87</v>
      </c>
      <c r="G53" s="272">
        <v>39350</v>
      </c>
      <c r="H53" s="285"/>
      <c r="I53" s="285"/>
      <c r="J53" s="285"/>
    </row>
    <row r="54" spans="1:10">
      <c r="A54" s="285"/>
      <c r="B54" s="288"/>
      <c r="C54" s="285"/>
      <c r="D54" s="285"/>
      <c r="E54" s="285"/>
      <c r="F54" s="285"/>
      <c r="G54" s="285"/>
      <c r="H54" s="285"/>
      <c r="I54" s="285"/>
      <c r="J54" s="285"/>
    </row>
    <row r="55" spans="1:10" ht="20.25" customHeight="1">
      <c r="A55" s="286"/>
      <c r="B55" s="290"/>
      <c r="C55" s="286"/>
      <c r="D55" s="286"/>
      <c r="E55" s="286"/>
      <c r="F55" s="251" t="s">
        <v>122</v>
      </c>
      <c r="G55" s="265">
        <v>81850</v>
      </c>
      <c r="H55" s="286"/>
      <c r="I55" s="286"/>
      <c r="J55" s="286"/>
    </row>
    <row r="56" spans="1:10" ht="23.25" customHeight="1"/>
    <row r="69" spans="1:7" ht="45" customHeight="1">
      <c r="F69" s="79"/>
      <c r="G69" s="80"/>
    </row>
    <row r="70" spans="1:7" ht="48" customHeight="1"/>
    <row r="79" spans="1:7" ht="18">
      <c r="A79" s="22"/>
      <c r="B79" s="22"/>
      <c r="F79" s="27"/>
      <c r="G79" s="30"/>
    </row>
    <row r="80" spans="1:7" ht="18">
      <c r="A80" s="32"/>
      <c r="B80" s="22"/>
      <c r="F80" s="27"/>
      <c r="G80" s="28"/>
    </row>
    <row r="81" spans="2:7" ht="18">
      <c r="B81" s="22"/>
      <c r="F81" s="27"/>
      <c r="G81" s="28"/>
    </row>
    <row r="82" spans="2:7" ht="18">
      <c r="F82" s="79"/>
      <c r="G82" s="80"/>
    </row>
    <row r="84" spans="2:7" ht="18">
      <c r="F84" s="79"/>
      <c r="G84" s="80"/>
    </row>
  </sheetData>
  <mergeCells count="18">
    <mergeCell ref="B5:J5"/>
    <mergeCell ref="A1:J1"/>
    <mergeCell ref="B2:J2"/>
    <mergeCell ref="A3:A4"/>
    <mergeCell ref="B3:J3"/>
    <mergeCell ref="B4:J4"/>
    <mergeCell ref="A12:A14"/>
    <mergeCell ref="B12:J12"/>
    <mergeCell ref="B13:J13"/>
    <mergeCell ref="B14:J14"/>
    <mergeCell ref="A6:A8"/>
    <mergeCell ref="B6:J6"/>
    <mergeCell ref="B7:J7"/>
    <mergeCell ref="B8:J8"/>
    <mergeCell ref="A9:A11"/>
    <mergeCell ref="B9:J9"/>
    <mergeCell ref="B10:J10"/>
    <mergeCell ref="B11:J11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984A-EB89-4B23-A0BF-744E19D35079}">
  <dimension ref="A1:J36"/>
  <sheetViews>
    <sheetView view="pageBreakPreview" zoomScaleNormal="100" zoomScaleSheetLayoutView="100" workbookViewId="0">
      <selection activeCell="B2" sqref="B2:J2"/>
    </sheetView>
  </sheetViews>
  <sheetFormatPr defaultRowHeight="13.8"/>
  <cols>
    <col min="1" max="1" width="25.09765625" customWidth="1"/>
    <col min="2" max="2" width="22.59765625" customWidth="1"/>
    <col min="3" max="4" width="9.296875" customWidth="1"/>
    <col min="5" max="5" width="12.19921875" customWidth="1"/>
    <col min="6" max="6" width="21.59765625" customWidth="1"/>
    <col min="7" max="7" width="7.796875" customWidth="1"/>
    <col min="8" max="8" width="9.19921875" customWidth="1"/>
    <col min="9" max="9" width="5.8984375" customWidth="1"/>
    <col min="10" max="10" width="6.796875" customWidth="1"/>
  </cols>
  <sheetData>
    <row r="1" spans="1:10" ht="25.2">
      <c r="A1" s="355" t="s">
        <v>25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0" ht="25.2">
      <c r="A2" s="24" t="s">
        <v>0</v>
      </c>
      <c r="B2" s="356" t="s">
        <v>123</v>
      </c>
      <c r="C2" s="356"/>
      <c r="D2" s="356"/>
      <c r="E2" s="356"/>
      <c r="F2" s="356"/>
      <c r="G2" s="356"/>
      <c r="H2" s="356"/>
      <c r="I2" s="356"/>
      <c r="J2" s="356"/>
    </row>
    <row r="3" spans="1:10" ht="18">
      <c r="A3" s="25" t="s">
        <v>1</v>
      </c>
      <c r="B3" s="327" t="s">
        <v>124</v>
      </c>
      <c r="C3" s="327"/>
      <c r="D3" s="327"/>
      <c r="E3" s="327"/>
      <c r="F3" s="327"/>
      <c r="G3" s="327"/>
      <c r="H3" s="327"/>
      <c r="I3" s="327"/>
      <c r="J3" s="327"/>
    </row>
    <row r="4" spans="1:10" ht="37.200000000000003" customHeight="1">
      <c r="A4" s="25" t="s">
        <v>2</v>
      </c>
      <c r="B4" s="327" t="s">
        <v>125</v>
      </c>
      <c r="C4" s="327"/>
      <c r="D4" s="327"/>
      <c r="E4" s="327"/>
      <c r="F4" s="327"/>
      <c r="G4" s="327"/>
      <c r="H4" s="327"/>
      <c r="I4" s="327"/>
      <c r="J4" s="327"/>
    </row>
    <row r="5" spans="1:10" ht="18">
      <c r="A5" s="333" t="s">
        <v>3</v>
      </c>
      <c r="B5" s="327" t="s">
        <v>126</v>
      </c>
      <c r="C5" s="327"/>
      <c r="D5" s="327"/>
      <c r="E5" s="327"/>
      <c r="F5" s="327"/>
      <c r="G5" s="327"/>
      <c r="H5" s="327"/>
      <c r="I5" s="327"/>
      <c r="J5" s="327"/>
    </row>
    <row r="6" spans="1:10" ht="18">
      <c r="A6" s="333"/>
      <c r="B6" s="327" t="s">
        <v>127</v>
      </c>
      <c r="C6" s="327"/>
      <c r="D6" s="327"/>
      <c r="E6" s="327"/>
      <c r="F6" s="327"/>
      <c r="G6" s="327"/>
      <c r="H6" s="327"/>
      <c r="I6" s="327"/>
      <c r="J6" s="327"/>
    </row>
    <row r="7" spans="1:10" ht="18">
      <c r="A7" s="333"/>
      <c r="B7" s="327" t="s">
        <v>128</v>
      </c>
      <c r="C7" s="327"/>
      <c r="D7" s="327"/>
      <c r="E7" s="327"/>
      <c r="F7" s="327"/>
      <c r="G7" s="327"/>
      <c r="H7" s="327"/>
      <c r="I7" s="327"/>
      <c r="J7" s="327"/>
    </row>
    <row r="8" spans="1:10" ht="18">
      <c r="A8" s="333" t="s">
        <v>4</v>
      </c>
      <c r="B8" s="327" t="s">
        <v>129</v>
      </c>
      <c r="C8" s="333"/>
      <c r="D8" s="333"/>
      <c r="E8" s="333"/>
      <c r="F8" s="333"/>
      <c r="G8" s="333"/>
      <c r="H8" s="333"/>
      <c r="I8" s="333"/>
      <c r="J8" s="333"/>
    </row>
    <row r="9" spans="1:10" ht="18">
      <c r="A9" s="333"/>
      <c r="B9" s="327" t="s">
        <v>130</v>
      </c>
      <c r="C9" s="327"/>
      <c r="D9" s="327"/>
      <c r="E9" s="327"/>
      <c r="F9" s="327"/>
      <c r="G9" s="327"/>
      <c r="H9" s="327"/>
      <c r="I9" s="327"/>
      <c r="J9" s="327"/>
    </row>
    <row r="10" spans="1:10" ht="18">
      <c r="A10" s="352" t="s">
        <v>5</v>
      </c>
      <c r="B10" s="327" t="s">
        <v>131</v>
      </c>
      <c r="C10" s="327"/>
      <c r="D10" s="327"/>
      <c r="E10" s="327"/>
      <c r="F10" s="327"/>
      <c r="G10" s="327"/>
      <c r="H10" s="327"/>
      <c r="I10" s="327"/>
      <c r="J10" s="327"/>
    </row>
    <row r="11" spans="1:10" ht="18">
      <c r="A11" s="352"/>
      <c r="B11" s="327" t="s">
        <v>132</v>
      </c>
      <c r="C11" s="327"/>
      <c r="D11" s="327"/>
      <c r="E11" s="327"/>
      <c r="F11" s="327"/>
      <c r="G11" s="327"/>
      <c r="H11" s="327"/>
      <c r="I11" s="327"/>
      <c r="J11" s="327"/>
    </row>
    <row r="12" spans="1:10" ht="18">
      <c r="A12" s="352"/>
      <c r="B12" s="327" t="s">
        <v>133</v>
      </c>
      <c r="C12" s="327"/>
      <c r="D12" s="327"/>
      <c r="E12" s="327"/>
      <c r="F12" s="327"/>
      <c r="G12" s="327"/>
      <c r="H12" s="327"/>
      <c r="I12" s="327"/>
      <c r="J12" s="327"/>
    </row>
    <row r="13" spans="1:10" ht="18">
      <c r="A13" s="25"/>
      <c r="B13" s="17"/>
      <c r="C13" s="17"/>
      <c r="D13" s="17"/>
      <c r="E13" s="17"/>
      <c r="F13" s="17"/>
      <c r="G13" s="17"/>
      <c r="H13" s="17"/>
      <c r="I13" s="17"/>
      <c r="J13" s="17"/>
    </row>
    <row r="14" spans="1:10" ht="18">
      <c r="A14" s="354" t="s">
        <v>6</v>
      </c>
      <c r="B14" s="354" t="s">
        <v>7</v>
      </c>
      <c r="C14" s="354" t="s">
        <v>8</v>
      </c>
      <c r="D14" s="354" t="s">
        <v>9</v>
      </c>
      <c r="E14" s="354" t="s">
        <v>10</v>
      </c>
      <c r="F14" s="354" t="s">
        <v>11</v>
      </c>
      <c r="G14" s="354"/>
      <c r="H14" s="354"/>
      <c r="I14" s="354" t="s">
        <v>12</v>
      </c>
      <c r="J14" s="354" t="s">
        <v>13</v>
      </c>
    </row>
    <row r="15" spans="1:10" ht="18">
      <c r="A15" s="354"/>
      <c r="B15" s="354"/>
      <c r="C15" s="354"/>
      <c r="D15" s="354"/>
      <c r="E15" s="354"/>
      <c r="F15" s="26" t="s">
        <v>14</v>
      </c>
      <c r="G15" s="26" t="s">
        <v>15</v>
      </c>
      <c r="H15" s="26" t="s">
        <v>16</v>
      </c>
      <c r="I15" s="354"/>
      <c r="J15" s="354"/>
    </row>
    <row r="16" spans="1:10" ht="54">
      <c r="A16" s="70" t="s">
        <v>134</v>
      </c>
      <c r="B16" s="52" t="s">
        <v>135</v>
      </c>
      <c r="C16" s="52" t="s">
        <v>136</v>
      </c>
      <c r="D16" s="13" t="s">
        <v>137</v>
      </c>
      <c r="E16" s="52" t="s">
        <v>138</v>
      </c>
      <c r="F16" s="52" t="s">
        <v>72</v>
      </c>
      <c r="G16" s="72"/>
      <c r="H16" s="52" t="s">
        <v>73</v>
      </c>
      <c r="I16" s="52" t="s">
        <v>74</v>
      </c>
      <c r="J16" s="52"/>
    </row>
    <row r="17" spans="1:10" ht="36">
      <c r="A17" s="71" t="s">
        <v>139</v>
      </c>
      <c r="B17" s="71" t="s">
        <v>140</v>
      </c>
      <c r="C17" s="52" t="s">
        <v>141</v>
      </c>
      <c r="D17" s="52"/>
      <c r="E17" s="52" t="s">
        <v>142</v>
      </c>
      <c r="F17" s="52" t="s">
        <v>143</v>
      </c>
      <c r="G17" s="72">
        <v>3200</v>
      </c>
      <c r="H17" s="52"/>
      <c r="I17" s="52"/>
      <c r="J17" s="52"/>
    </row>
    <row r="18" spans="1:10" ht="18">
      <c r="A18" s="71" t="s">
        <v>144</v>
      </c>
      <c r="B18" s="71" t="s">
        <v>145</v>
      </c>
      <c r="C18" s="52"/>
      <c r="D18" s="52"/>
      <c r="E18" s="52"/>
      <c r="F18" s="52" t="s">
        <v>80</v>
      </c>
      <c r="G18" s="52"/>
      <c r="H18" s="52"/>
      <c r="I18" s="44"/>
      <c r="J18" s="52"/>
    </row>
    <row r="19" spans="1:10" ht="36">
      <c r="A19" s="71" t="s">
        <v>146</v>
      </c>
      <c r="B19" s="71" t="s">
        <v>147</v>
      </c>
      <c r="C19" s="44"/>
      <c r="D19" s="52"/>
      <c r="E19" s="52"/>
      <c r="F19" s="52" t="s">
        <v>148</v>
      </c>
      <c r="G19" s="72">
        <v>2400</v>
      </c>
      <c r="H19" s="72"/>
      <c r="I19" s="44"/>
      <c r="J19" s="44"/>
    </row>
    <row r="20" spans="1:10" ht="18">
      <c r="A20" s="71"/>
      <c r="B20" s="71" t="s">
        <v>149</v>
      </c>
      <c r="C20" s="44"/>
      <c r="D20" s="52"/>
      <c r="E20" s="52"/>
      <c r="F20" s="26" t="s">
        <v>87</v>
      </c>
      <c r="G20" s="74">
        <v>5600</v>
      </c>
      <c r="H20" s="73"/>
      <c r="I20" s="44"/>
      <c r="J20" s="44"/>
    </row>
    <row r="21" spans="1:10" ht="18">
      <c r="A21" s="22"/>
      <c r="B21" s="22"/>
      <c r="C21" s="6"/>
      <c r="D21" s="27"/>
      <c r="E21" s="27"/>
      <c r="F21" s="6"/>
      <c r="G21" s="6"/>
      <c r="H21" s="29"/>
      <c r="I21" s="6"/>
      <c r="J21" s="6"/>
    </row>
    <row r="22" spans="1:10" ht="18">
      <c r="A22" s="354" t="s">
        <v>6</v>
      </c>
      <c r="B22" s="354" t="s">
        <v>7</v>
      </c>
      <c r="C22" s="354" t="s">
        <v>8</v>
      </c>
      <c r="D22" s="354" t="s">
        <v>9</v>
      </c>
      <c r="E22" s="354" t="s">
        <v>10</v>
      </c>
      <c r="F22" s="354" t="s">
        <v>11</v>
      </c>
      <c r="G22" s="354"/>
      <c r="H22" s="354"/>
      <c r="I22" s="354" t="s">
        <v>12</v>
      </c>
      <c r="J22" s="354" t="s">
        <v>13</v>
      </c>
    </row>
    <row r="23" spans="1:10" ht="18">
      <c r="A23" s="354"/>
      <c r="B23" s="354"/>
      <c r="C23" s="354"/>
      <c r="D23" s="354"/>
      <c r="E23" s="354"/>
      <c r="F23" s="26" t="s">
        <v>14</v>
      </c>
      <c r="G23" s="26" t="s">
        <v>15</v>
      </c>
      <c r="H23" s="26" t="s">
        <v>16</v>
      </c>
      <c r="I23" s="354"/>
      <c r="J23" s="354"/>
    </row>
    <row r="24" spans="1:10" ht="36">
      <c r="A24" s="70" t="s">
        <v>150</v>
      </c>
      <c r="B24" s="71" t="s">
        <v>151</v>
      </c>
      <c r="C24" s="12" t="s">
        <v>113</v>
      </c>
      <c r="D24" s="13" t="s">
        <v>152</v>
      </c>
      <c r="E24" s="52" t="s">
        <v>153</v>
      </c>
      <c r="F24" s="52" t="s">
        <v>72</v>
      </c>
      <c r="G24" s="72"/>
      <c r="H24" s="75"/>
      <c r="I24" s="44"/>
      <c r="J24" s="44"/>
    </row>
    <row r="25" spans="1:10" ht="36">
      <c r="A25" s="71" t="s">
        <v>154</v>
      </c>
      <c r="B25" s="71" t="s">
        <v>155</v>
      </c>
      <c r="C25" s="12" t="s">
        <v>121</v>
      </c>
      <c r="D25" s="52"/>
      <c r="E25" s="52" t="s">
        <v>156</v>
      </c>
      <c r="F25" s="52" t="s">
        <v>157</v>
      </c>
      <c r="G25" s="72">
        <v>9600</v>
      </c>
      <c r="H25" s="76"/>
      <c r="I25" s="44"/>
      <c r="J25" s="44"/>
    </row>
    <row r="26" spans="1:10" ht="18">
      <c r="A26" s="71" t="s">
        <v>158</v>
      </c>
      <c r="B26" s="71" t="s">
        <v>159</v>
      </c>
      <c r="C26" s="52"/>
      <c r="D26" s="52"/>
      <c r="E26" s="77"/>
      <c r="F26" s="52" t="s">
        <v>80</v>
      </c>
      <c r="G26" s="52"/>
      <c r="H26" s="72"/>
      <c r="I26" s="52"/>
      <c r="J26" s="52"/>
    </row>
    <row r="27" spans="1:10" ht="36">
      <c r="A27" s="71" t="s">
        <v>160</v>
      </c>
      <c r="B27" s="71" t="s">
        <v>81</v>
      </c>
      <c r="C27" s="53"/>
      <c r="D27" s="53"/>
      <c r="E27" s="53"/>
      <c r="F27" s="52" t="s">
        <v>161</v>
      </c>
      <c r="G27" s="72">
        <v>7200</v>
      </c>
      <c r="H27" s="53"/>
      <c r="I27" s="53"/>
      <c r="J27" s="53"/>
    </row>
    <row r="28" spans="1:10" ht="18">
      <c r="A28" s="53"/>
      <c r="B28" s="71" t="s">
        <v>101</v>
      </c>
      <c r="C28" s="53"/>
      <c r="D28" s="53"/>
      <c r="E28" s="53"/>
      <c r="F28" s="26" t="s">
        <v>87</v>
      </c>
      <c r="G28" s="74">
        <v>16800</v>
      </c>
      <c r="H28" s="53"/>
      <c r="I28" s="53"/>
      <c r="J28" s="53"/>
    </row>
    <row r="29" spans="1:10">
      <c r="A29" s="53"/>
      <c r="B29" s="53"/>
      <c r="C29" s="53"/>
      <c r="D29" s="53"/>
      <c r="E29" s="53"/>
      <c r="F29" s="53"/>
      <c r="G29" s="53"/>
      <c r="H29" s="53"/>
      <c r="I29" s="53"/>
      <c r="J29" s="53"/>
    </row>
    <row r="30" spans="1:10" ht="36">
      <c r="A30" s="70" t="s">
        <v>162</v>
      </c>
      <c r="B30" s="71" t="s">
        <v>135</v>
      </c>
      <c r="C30" s="52" t="s">
        <v>136</v>
      </c>
      <c r="D30" s="13" t="s">
        <v>163</v>
      </c>
      <c r="E30" s="52" t="s">
        <v>138</v>
      </c>
      <c r="F30" s="52" t="s">
        <v>72</v>
      </c>
      <c r="G30" s="72"/>
      <c r="H30" s="53"/>
      <c r="I30" s="53"/>
      <c r="J30" s="53"/>
    </row>
    <row r="31" spans="1:10" ht="36">
      <c r="A31" s="71" t="s">
        <v>164</v>
      </c>
      <c r="B31" s="71" t="s">
        <v>140</v>
      </c>
      <c r="C31" s="52" t="s">
        <v>141</v>
      </c>
      <c r="D31" s="52"/>
      <c r="E31" s="52" t="s">
        <v>142</v>
      </c>
      <c r="F31" s="52" t="s">
        <v>143</v>
      </c>
      <c r="G31" s="72">
        <v>3200</v>
      </c>
      <c r="H31" s="53"/>
      <c r="I31" s="53"/>
      <c r="J31" s="53"/>
    </row>
    <row r="32" spans="1:10" ht="18">
      <c r="A32" s="71" t="s">
        <v>146</v>
      </c>
      <c r="B32" s="71" t="s">
        <v>145</v>
      </c>
      <c r="C32" s="52"/>
      <c r="D32" s="52"/>
      <c r="E32" s="52"/>
      <c r="F32" s="52" t="s">
        <v>80</v>
      </c>
      <c r="G32" s="52"/>
      <c r="H32" s="53"/>
      <c r="I32" s="53"/>
      <c r="J32" s="53"/>
    </row>
    <row r="33" spans="1:10" ht="36">
      <c r="A33" s="71" t="s">
        <v>160</v>
      </c>
      <c r="B33" s="71" t="s">
        <v>147</v>
      </c>
      <c r="C33" s="44"/>
      <c r="D33" s="52"/>
      <c r="E33" s="52"/>
      <c r="F33" s="52" t="s">
        <v>148</v>
      </c>
      <c r="G33" s="72">
        <v>2400</v>
      </c>
      <c r="H33" s="53"/>
      <c r="I33" s="53"/>
      <c r="J33" s="53"/>
    </row>
    <row r="34" spans="1:10" ht="18">
      <c r="A34" s="53"/>
      <c r="B34" s="71" t="s">
        <v>149</v>
      </c>
      <c r="C34" s="44"/>
      <c r="D34" s="52"/>
      <c r="E34" s="52"/>
      <c r="F34" s="26" t="s">
        <v>87</v>
      </c>
      <c r="G34" s="74">
        <v>5600</v>
      </c>
      <c r="H34" s="53"/>
      <c r="I34" s="53"/>
      <c r="J34" s="53"/>
    </row>
    <row r="35" spans="1:10">
      <c r="A35" s="53"/>
      <c r="B35" s="53"/>
      <c r="C35" s="53"/>
      <c r="D35" s="53"/>
      <c r="E35" s="53"/>
      <c r="F35" s="53"/>
      <c r="G35" s="53"/>
      <c r="H35" s="53"/>
      <c r="I35" s="53"/>
      <c r="J35" s="53"/>
    </row>
    <row r="36" spans="1:10" ht="18">
      <c r="A36" s="53"/>
      <c r="B36" s="53"/>
      <c r="C36" s="53"/>
      <c r="D36" s="53"/>
      <c r="E36" s="53"/>
      <c r="F36" s="26" t="s">
        <v>122</v>
      </c>
      <c r="G36" s="74">
        <v>28000</v>
      </c>
      <c r="H36" s="53"/>
      <c r="I36" s="53"/>
      <c r="J36" s="53"/>
    </row>
  </sheetData>
  <mergeCells count="31">
    <mergeCell ref="F22:H22"/>
    <mergeCell ref="I22:I23"/>
    <mergeCell ref="J22:J23"/>
    <mergeCell ref="A22:A23"/>
    <mergeCell ref="B22:B23"/>
    <mergeCell ref="C22:C23"/>
    <mergeCell ref="D22:D23"/>
    <mergeCell ref="E22:E23"/>
    <mergeCell ref="A5:A7"/>
    <mergeCell ref="B5:J5"/>
    <mergeCell ref="B6:J6"/>
    <mergeCell ref="B7:J7"/>
    <mergeCell ref="A1:J1"/>
    <mergeCell ref="B2:J2"/>
    <mergeCell ref="B3:J3"/>
    <mergeCell ref="B4:J4"/>
    <mergeCell ref="A8:A9"/>
    <mergeCell ref="B8:J8"/>
    <mergeCell ref="B9:J9"/>
    <mergeCell ref="A10:A12"/>
    <mergeCell ref="B10:J10"/>
    <mergeCell ref="B11:J11"/>
    <mergeCell ref="B12:J12"/>
    <mergeCell ref="I14:I15"/>
    <mergeCell ref="J14:J15"/>
    <mergeCell ref="A14:A15"/>
    <mergeCell ref="B14:B15"/>
    <mergeCell ref="C14:C15"/>
    <mergeCell ref="D14:D15"/>
    <mergeCell ref="E14:E15"/>
    <mergeCell ref="F14:H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5A23-D2F7-43F0-B8CF-F8C3F6FA0522}">
  <dimension ref="A1:J27"/>
  <sheetViews>
    <sheetView view="pageBreakPreview" zoomScaleNormal="100" zoomScaleSheetLayoutView="100" workbookViewId="0">
      <selection sqref="A1:J1"/>
    </sheetView>
  </sheetViews>
  <sheetFormatPr defaultColWidth="9" defaultRowHeight="13.8"/>
  <cols>
    <col min="1" max="1" width="25.3984375" customWidth="1"/>
    <col min="2" max="2" width="12.19921875" customWidth="1"/>
    <col min="3" max="3" width="11.296875" customWidth="1"/>
    <col min="4" max="4" width="8.3984375" customWidth="1"/>
    <col min="5" max="5" width="17.19921875" customWidth="1"/>
    <col min="6" max="6" width="24.09765625" customWidth="1"/>
    <col min="7" max="7" width="7.796875" customWidth="1"/>
    <col min="8" max="8" width="8" customWidth="1"/>
    <col min="9" max="9" width="9.19921875" customWidth="1"/>
    <col min="10" max="10" width="6.69921875" customWidth="1"/>
  </cols>
  <sheetData>
    <row r="1" spans="1:10" ht="25.2">
      <c r="A1" s="331" t="s">
        <v>25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0" ht="25.2">
      <c r="A2" s="1" t="s">
        <v>0</v>
      </c>
      <c r="B2" s="327" t="s">
        <v>347</v>
      </c>
      <c r="C2" s="332"/>
      <c r="D2" s="332"/>
      <c r="E2" s="332"/>
      <c r="F2" s="332"/>
      <c r="G2" s="332"/>
      <c r="H2" s="332"/>
      <c r="I2" s="332"/>
      <c r="J2" s="332"/>
    </row>
    <row r="3" spans="1:10" ht="25.2" customHeight="1">
      <c r="A3" s="2" t="s">
        <v>1</v>
      </c>
      <c r="B3" s="327" t="s">
        <v>23</v>
      </c>
      <c r="C3" s="327"/>
      <c r="D3" s="327"/>
      <c r="E3" s="327"/>
      <c r="F3" s="327"/>
      <c r="G3" s="327"/>
      <c r="H3" s="327"/>
      <c r="I3" s="327"/>
      <c r="J3" s="327"/>
    </row>
    <row r="4" spans="1:10" ht="36">
      <c r="A4" s="2" t="s">
        <v>2</v>
      </c>
      <c r="B4" s="333" t="s">
        <v>17</v>
      </c>
      <c r="C4" s="330"/>
      <c r="D4" s="330"/>
      <c r="E4" s="330"/>
      <c r="F4" s="330"/>
      <c r="G4" s="330"/>
      <c r="H4" s="330"/>
      <c r="I4" s="330"/>
      <c r="J4" s="330"/>
    </row>
    <row r="5" spans="1:10" ht="18">
      <c r="A5" s="330"/>
      <c r="B5" s="327" t="s">
        <v>165</v>
      </c>
      <c r="C5" s="328"/>
      <c r="D5" s="328"/>
      <c r="E5" s="328"/>
      <c r="F5" s="328"/>
      <c r="G5" s="328"/>
      <c r="H5" s="328"/>
      <c r="I5" s="328"/>
      <c r="J5" s="328"/>
    </row>
    <row r="6" spans="1:10" ht="18">
      <c r="A6" s="330"/>
      <c r="B6" s="327" t="s">
        <v>166</v>
      </c>
      <c r="C6" s="328"/>
      <c r="D6" s="328"/>
      <c r="E6" s="328"/>
      <c r="F6" s="328"/>
      <c r="G6" s="328"/>
      <c r="H6" s="328"/>
      <c r="I6" s="328"/>
      <c r="J6" s="328"/>
    </row>
    <row r="7" spans="1:10" ht="18">
      <c r="A7" s="2" t="s">
        <v>4</v>
      </c>
      <c r="B7" s="357" t="s">
        <v>167</v>
      </c>
      <c r="C7" s="357"/>
      <c r="D7" s="357"/>
      <c r="E7" s="357"/>
      <c r="F7" s="357"/>
      <c r="G7" s="357"/>
      <c r="H7" s="357"/>
      <c r="I7" s="357"/>
      <c r="J7" s="357"/>
    </row>
    <row r="8" spans="1:10" ht="18">
      <c r="A8" s="358" t="s">
        <v>5</v>
      </c>
      <c r="B8" s="357" t="s">
        <v>168</v>
      </c>
      <c r="C8" s="359"/>
      <c r="D8" s="359"/>
      <c r="E8" s="359"/>
      <c r="F8" s="359"/>
      <c r="G8" s="359"/>
      <c r="H8" s="359"/>
      <c r="I8" s="359"/>
      <c r="J8" s="359"/>
    </row>
    <row r="9" spans="1:10" ht="18">
      <c r="A9" s="358"/>
      <c r="B9" s="357" t="s">
        <v>169</v>
      </c>
      <c r="C9" s="359"/>
      <c r="D9" s="359"/>
      <c r="E9" s="359"/>
      <c r="F9" s="359"/>
      <c r="G9" s="359"/>
      <c r="H9" s="359"/>
      <c r="I9" s="359"/>
      <c r="J9" s="359"/>
    </row>
    <row r="10" spans="1:10" ht="18">
      <c r="A10" s="358"/>
      <c r="B10" s="357" t="s">
        <v>170</v>
      </c>
      <c r="C10" s="359"/>
      <c r="D10" s="359"/>
      <c r="E10" s="359"/>
      <c r="F10" s="359"/>
      <c r="G10" s="359"/>
      <c r="H10" s="359"/>
      <c r="I10" s="359"/>
      <c r="J10" s="359"/>
    </row>
    <row r="11" spans="1:10" ht="18">
      <c r="A11" s="329" t="s">
        <v>6</v>
      </c>
      <c r="B11" s="329" t="s">
        <v>7</v>
      </c>
      <c r="C11" s="329" t="s">
        <v>8</v>
      </c>
      <c r="D11" s="329" t="s">
        <v>9</v>
      </c>
      <c r="E11" s="329" t="s">
        <v>10</v>
      </c>
      <c r="F11" s="329" t="s">
        <v>11</v>
      </c>
      <c r="G11" s="329"/>
      <c r="H11" s="329"/>
      <c r="I11" s="329" t="s">
        <v>12</v>
      </c>
      <c r="J11" s="329" t="s">
        <v>13</v>
      </c>
    </row>
    <row r="12" spans="1:10" ht="18">
      <c r="A12" s="329"/>
      <c r="B12" s="329"/>
      <c r="C12" s="329"/>
      <c r="D12" s="329"/>
      <c r="E12" s="329"/>
      <c r="F12" s="3" t="s">
        <v>14</v>
      </c>
      <c r="G12" s="3" t="s">
        <v>15</v>
      </c>
      <c r="H12" s="3" t="s">
        <v>16</v>
      </c>
      <c r="I12" s="329"/>
      <c r="J12" s="329"/>
    </row>
    <row r="13" spans="1:10" ht="196.2" customHeight="1">
      <c r="A13" s="34" t="s">
        <v>171</v>
      </c>
      <c r="B13" s="12" t="s">
        <v>172</v>
      </c>
      <c r="C13" s="35" t="s">
        <v>173</v>
      </c>
      <c r="D13" s="34" t="s">
        <v>174</v>
      </c>
      <c r="E13" s="12" t="s">
        <v>204</v>
      </c>
      <c r="F13" s="13" t="s">
        <v>205</v>
      </c>
      <c r="G13" s="36">
        <v>17620</v>
      </c>
      <c r="H13" s="12" t="s">
        <v>42</v>
      </c>
      <c r="I13" s="12" t="s">
        <v>175</v>
      </c>
      <c r="J13" s="37"/>
    </row>
    <row r="14" spans="1:10" ht="29.4" customHeight="1">
      <c r="A14" s="329" t="s">
        <v>6</v>
      </c>
      <c r="B14" s="329" t="s">
        <v>7</v>
      </c>
      <c r="C14" s="329" t="s">
        <v>8</v>
      </c>
      <c r="D14" s="329" t="s">
        <v>9</v>
      </c>
      <c r="E14" s="329" t="s">
        <v>10</v>
      </c>
      <c r="F14" s="329" t="s">
        <v>11</v>
      </c>
      <c r="G14" s="329"/>
      <c r="H14" s="329"/>
      <c r="I14" s="329" t="s">
        <v>12</v>
      </c>
      <c r="J14" s="329" t="s">
        <v>13</v>
      </c>
    </row>
    <row r="15" spans="1:10" ht="45" customHeight="1">
      <c r="A15" s="329"/>
      <c r="B15" s="329"/>
      <c r="C15" s="329"/>
      <c r="D15" s="329"/>
      <c r="E15" s="329"/>
      <c r="F15" s="3" t="s">
        <v>14</v>
      </c>
      <c r="G15" s="3" t="s">
        <v>15</v>
      </c>
      <c r="H15" s="3" t="s">
        <v>16</v>
      </c>
      <c r="I15" s="329"/>
      <c r="J15" s="329"/>
    </row>
    <row r="16" spans="1:10" ht="162">
      <c r="A16" s="34" t="s">
        <v>176</v>
      </c>
      <c r="B16" s="12" t="s">
        <v>177</v>
      </c>
      <c r="C16" s="35" t="s">
        <v>173</v>
      </c>
      <c r="D16" s="34" t="s">
        <v>70</v>
      </c>
      <c r="E16" s="12" t="s">
        <v>178</v>
      </c>
      <c r="F16" s="13" t="s">
        <v>206</v>
      </c>
      <c r="G16" s="36">
        <v>14800</v>
      </c>
      <c r="H16" s="12"/>
      <c r="I16" s="12"/>
      <c r="J16" s="37"/>
    </row>
    <row r="17" spans="1:10" ht="219.6" customHeight="1">
      <c r="A17" s="34" t="s">
        <v>179</v>
      </c>
      <c r="B17" s="12" t="s">
        <v>180</v>
      </c>
      <c r="C17" s="35" t="s">
        <v>181</v>
      </c>
      <c r="D17" s="38">
        <v>244015</v>
      </c>
      <c r="E17" s="12" t="s">
        <v>182</v>
      </c>
      <c r="F17" s="13" t="s">
        <v>207</v>
      </c>
      <c r="G17" s="36">
        <v>9200</v>
      </c>
      <c r="H17" s="39"/>
      <c r="I17" s="12"/>
      <c r="J17" s="37"/>
    </row>
    <row r="18" spans="1:10" ht="18">
      <c r="A18" s="329" t="s">
        <v>6</v>
      </c>
      <c r="B18" s="329" t="s">
        <v>7</v>
      </c>
      <c r="C18" s="329" t="s">
        <v>8</v>
      </c>
      <c r="D18" s="329" t="s">
        <v>9</v>
      </c>
      <c r="E18" s="329" t="s">
        <v>10</v>
      </c>
      <c r="F18" s="329" t="s">
        <v>11</v>
      </c>
      <c r="G18" s="329"/>
      <c r="H18" s="329"/>
      <c r="I18" s="329" t="s">
        <v>12</v>
      </c>
      <c r="J18" s="329" t="s">
        <v>13</v>
      </c>
    </row>
    <row r="19" spans="1:10" ht="18">
      <c r="A19" s="329"/>
      <c r="B19" s="329"/>
      <c r="C19" s="329"/>
      <c r="D19" s="329"/>
      <c r="E19" s="329"/>
      <c r="F19" s="3" t="s">
        <v>14</v>
      </c>
      <c r="G19" s="3" t="s">
        <v>15</v>
      </c>
      <c r="H19" s="3" t="s">
        <v>16</v>
      </c>
      <c r="I19" s="329"/>
      <c r="J19" s="329"/>
    </row>
    <row r="20" spans="1:10" ht="90">
      <c r="A20" s="40" t="s">
        <v>183</v>
      </c>
      <c r="B20" s="12" t="s">
        <v>184</v>
      </c>
      <c r="C20" s="35"/>
      <c r="D20" s="38">
        <v>244044</v>
      </c>
      <c r="E20" s="12" t="s">
        <v>185</v>
      </c>
      <c r="F20" s="13" t="s">
        <v>208</v>
      </c>
      <c r="G20" s="41">
        <v>5600</v>
      </c>
      <c r="H20" s="12"/>
      <c r="I20" s="12"/>
      <c r="J20" s="37"/>
    </row>
    <row r="21" spans="1:10" ht="18">
      <c r="A21" s="12"/>
      <c r="B21" s="12"/>
      <c r="C21" s="35"/>
      <c r="D21" s="34"/>
      <c r="E21" s="42"/>
      <c r="F21" s="47" t="s">
        <v>186</v>
      </c>
      <c r="G21" s="43">
        <v>47220</v>
      </c>
      <c r="H21" s="12"/>
      <c r="I21" s="12"/>
      <c r="J21" s="44"/>
    </row>
    <row r="22" spans="1:10" ht="18">
      <c r="A22" s="4"/>
      <c r="B22" s="4"/>
      <c r="C22" s="6"/>
      <c r="D22" s="5"/>
      <c r="E22" s="5"/>
      <c r="F22" s="45"/>
      <c r="G22" s="45"/>
      <c r="H22" s="46"/>
      <c r="I22" s="6"/>
      <c r="J22" s="6"/>
    </row>
    <row r="23" spans="1:10" ht="18">
      <c r="A23" s="4"/>
      <c r="B23" s="4"/>
      <c r="C23" s="6"/>
      <c r="D23" s="5"/>
      <c r="E23" s="5"/>
      <c r="F23" s="6"/>
      <c r="G23" s="6"/>
      <c r="H23" s="46"/>
      <c r="I23" s="6"/>
      <c r="J23" s="6"/>
    </row>
    <row r="24" spans="1:10" ht="18">
      <c r="A24" s="4"/>
      <c r="B24" s="4"/>
      <c r="C24" s="6"/>
      <c r="D24" s="5"/>
      <c r="E24" s="5"/>
      <c r="F24" s="6"/>
      <c r="G24" s="6"/>
      <c r="H24" s="7"/>
      <c r="I24" s="6"/>
      <c r="J24" s="6"/>
    </row>
    <row r="25" spans="1:10" ht="18">
      <c r="A25" s="4"/>
      <c r="B25" s="4"/>
      <c r="C25" s="6"/>
      <c r="D25" s="5"/>
      <c r="E25" s="5"/>
      <c r="F25" s="6"/>
      <c r="G25" s="6"/>
      <c r="H25" s="8"/>
      <c r="I25" s="6"/>
      <c r="J25" s="6"/>
    </row>
    <row r="26" spans="1:10" ht="18">
      <c r="A26" s="4"/>
      <c r="B26" s="4"/>
      <c r="C26" s="6"/>
      <c r="D26" s="5"/>
      <c r="E26" s="5"/>
      <c r="F26" s="6"/>
      <c r="G26" s="6"/>
      <c r="H26" s="9"/>
      <c r="I26" s="6"/>
      <c r="J26" s="6"/>
    </row>
    <row r="27" spans="1:10" ht="18">
      <c r="A27" s="10"/>
      <c r="B27" s="10"/>
      <c r="C27" s="5"/>
      <c r="D27" s="5"/>
      <c r="E27" s="11"/>
      <c r="F27" s="5"/>
      <c r="G27" s="8"/>
      <c r="H27" s="7"/>
      <c r="I27" s="5"/>
      <c r="J27" s="5"/>
    </row>
  </sheetData>
  <mergeCells count="36">
    <mergeCell ref="F14:H14"/>
    <mergeCell ref="I14:I15"/>
    <mergeCell ref="J14:J15"/>
    <mergeCell ref="A18:A19"/>
    <mergeCell ref="B18:B19"/>
    <mergeCell ref="C18:C19"/>
    <mergeCell ref="D18:D19"/>
    <mergeCell ref="E18:E19"/>
    <mergeCell ref="F18:H18"/>
    <mergeCell ref="I18:I19"/>
    <mergeCell ref="J18:J19"/>
    <mergeCell ref="A14:A15"/>
    <mergeCell ref="B14:B15"/>
    <mergeCell ref="C14:C15"/>
    <mergeCell ref="D14:D15"/>
    <mergeCell ref="E14:E15"/>
    <mergeCell ref="I11:I12"/>
    <mergeCell ref="J11:J12"/>
    <mergeCell ref="A11:A12"/>
    <mergeCell ref="B11:B12"/>
    <mergeCell ref="C11:C12"/>
    <mergeCell ref="D11:D12"/>
    <mergeCell ref="E11:E12"/>
    <mergeCell ref="F11:H11"/>
    <mergeCell ref="B7:J7"/>
    <mergeCell ref="A8:A10"/>
    <mergeCell ref="B8:J8"/>
    <mergeCell ref="B9:J9"/>
    <mergeCell ref="B10:J10"/>
    <mergeCell ref="A1:J1"/>
    <mergeCell ref="B2:J2"/>
    <mergeCell ref="B3:J3"/>
    <mergeCell ref="B4:J4"/>
    <mergeCell ref="A5:A6"/>
    <mergeCell ref="B5:J5"/>
    <mergeCell ref="B6:J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99756-B14E-4ED7-A146-D43F83CC9448}">
  <dimension ref="A1:J26"/>
  <sheetViews>
    <sheetView view="pageBreakPreview" topLeftCell="A19" zoomScaleNormal="100" zoomScaleSheetLayoutView="100" workbookViewId="0">
      <selection activeCell="B12" sqref="B12:J12"/>
    </sheetView>
  </sheetViews>
  <sheetFormatPr defaultColWidth="9" defaultRowHeight="17.399999999999999"/>
  <cols>
    <col min="1" max="1" width="25.59765625" style="49" customWidth="1"/>
    <col min="2" max="2" width="24.69921875" style="49" customWidth="1"/>
    <col min="3" max="3" width="12.5" style="49" customWidth="1"/>
    <col min="4" max="4" width="10" style="49" customWidth="1"/>
    <col min="5" max="5" width="18.59765625" style="49" customWidth="1"/>
    <col min="6" max="6" width="42" style="49" customWidth="1"/>
    <col min="7" max="7" width="16.69921875" style="49" customWidth="1"/>
    <col min="8" max="8" width="9.296875" style="49" customWidth="1"/>
    <col min="9" max="9" width="20.69921875" style="49" customWidth="1"/>
    <col min="10" max="10" width="9.296875" style="49" customWidth="1"/>
    <col min="11" max="16384" width="9" style="49"/>
  </cols>
  <sheetData>
    <row r="1" spans="1:10" ht="33" customHeight="1">
      <c r="A1" s="353" t="s">
        <v>25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22.5" customHeight="1">
      <c r="A2" s="15" t="s">
        <v>0</v>
      </c>
      <c r="B2" s="327" t="s">
        <v>391</v>
      </c>
      <c r="C2" s="332"/>
      <c r="D2" s="332"/>
      <c r="E2" s="332"/>
      <c r="F2" s="332"/>
      <c r="G2" s="332"/>
      <c r="H2" s="332"/>
      <c r="I2" s="332"/>
      <c r="J2" s="332"/>
    </row>
    <row r="3" spans="1:10" ht="22.5" customHeight="1">
      <c r="A3" s="25" t="s">
        <v>1</v>
      </c>
      <c r="B3" s="327" t="s">
        <v>55</v>
      </c>
      <c r="C3" s="327"/>
      <c r="D3" s="327"/>
      <c r="E3" s="327"/>
      <c r="F3" s="327"/>
      <c r="G3" s="327"/>
      <c r="H3" s="327"/>
      <c r="I3" s="327"/>
      <c r="J3" s="327"/>
    </row>
    <row r="4" spans="1:10" ht="22.5" customHeight="1">
      <c r="A4" s="25"/>
      <c r="B4" s="327" t="s">
        <v>21</v>
      </c>
      <c r="C4" s="327"/>
      <c r="D4" s="327"/>
      <c r="E4" s="327"/>
      <c r="F4" s="327"/>
      <c r="G4" s="327"/>
      <c r="H4" s="327"/>
      <c r="I4" s="327"/>
      <c r="J4" s="327"/>
    </row>
    <row r="5" spans="1:10" ht="22.5" customHeight="1">
      <c r="A5" s="25" t="s">
        <v>2</v>
      </c>
      <c r="B5" s="327" t="s">
        <v>189</v>
      </c>
      <c r="C5" s="327"/>
      <c r="D5" s="327"/>
      <c r="E5" s="327"/>
      <c r="F5" s="327"/>
      <c r="G5" s="327"/>
      <c r="H5" s="327"/>
      <c r="I5" s="327"/>
      <c r="J5" s="327"/>
    </row>
    <row r="6" spans="1:10" ht="22.5" customHeight="1">
      <c r="A6" s="333" t="s">
        <v>3</v>
      </c>
      <c r="B6" s="327" t="s">
        <v>190</v>
      </c>
      <c r="C6" s="327"/>
      <c r="D6" s="327"/>
      <c r="E6" s="327"/>
      <c r="F6" s="327"/>
      <c r="G6" s="327"/>
      <c r="H6" s="327"/>
      <c r="I6" s="327"/>
      <c r="J6" s="327"/>
    </row>
    <row r="7" spans="1:10" ht="22.5" customHeight="1">
      <c r="A7" s="333"/>
      <c r="B7" s="327" t="s">
        <v>191</v>
      </c>
      <c r="C7" s="327"/>
      <c r="D7" s="327"/>
      <c r="E7" s="327"/>
      <c r="F7" s="327"/>
      <c r="G7" s="327"/>
      <c r="H7" s="327"/>
      <c r="I7" s="327"/>
      <c r="J7" s="327"/>
    </row>
    <row r="8" spans="1:10" ht="22.05" customHeight="1">
      <c r="A8" s="333"/>
      <c r="B8" s="327" t="s">
        <v>192</v>
      </c>
      <c r="C8" s="327"/>
      <c r="D8" s="327"/>
      <c r="E8" s="327"/>
      <c r="F8" s="327"/>
      <c r="G8" s="327"/>
      <c r="H8" s="327"/>
      <c r="I8" s="327"/>
      <c r="J8" s="327"/>
    </row>
    <row r="9" spans="1:10" ht="4.95" hidden="1" customHeight="1">
      <c r="A9" s="333"/>
      <c r="B9" s="327"/>
      <c r="C9" s="327"/>
      <c r="D9" s="327"/>
      <c r="E9" s="327"/>
      <c r="F9" s="327"/>
      <c r="G9" s="327"/>
      <c r="H9" s="327"/>
      <c r="I9" s="327"/>
      <c r="J9" s="327"/>
    </row>
    <row r="10" spans="1:10" ht="72" customHeight="1">
      <c r="A10" s="25" t="s">
        <v>4</v>
      </c>
      <c r="B10" s="327" t="s">
        <v>403</v>
      </c>
      <c r="C10" s="327"/>
      <c r="D10" s="327"/>
      <c r="E10" s="327"/>
      <c r="F10" s="327"/>
      <c r="G10" s="327"/>
      <c r="H10" s="327"/>
      <c r="I10" s="327"/>
      <c r="J10" s="327"/>
    </row>
    <row r="11" spans="1:10" ht="22.5" customHeight="1">
      <c r="A11" s="352" t="s">
        <v>5</v>
      </c>
      <c r="B11" s="327" t="s">
        <v>193</v>
      </c>
      <c r="C11" s="327"/>
      <c r="D11" s="327"/>
      <c r="E11" s="327"/>
      <c r="F11" s="327"/>
      <c r="G11" s="327"/>
      <c r="H11" s="327"/>
      <c r="I11" s="327"/>
      <c r="J11" s="327"/>
    </row>
    <row r="12" spans="1:10" ht="22.5" customHeight="1">
      <c r="A12" s="352"/>
      <c r="B12" s="327" t="s">
        <v>194</v>
      </c>
      <c r="C12" s="327"/>
      <c r="D12" s="327"/>
      <c r="E12" s="327"/>
      <c r="F12" s="327"/>
      <c r="G12" s="327"/>
      <c r="H12" s="327"/>
      <c r="I12" s="327"/>
      <c r="J12" s="327"/>
    </row>
    <row r="13" spans="1:10" ht="10.050000000000001" customHeight="1">
      <c r="A13" s="352"/>
      <c r="B13" s="327"/>
      <c r="C13" s="327"/>
      <c r="D13" s="327"/>
      <c r="E13" s="327"/>
      <c r="F13" s="327"/>
      <c r="G13" s="327"/>
      <c r="H13" s="327"/>
      <c r="I13" s="327"/>
      <c r="J13" s="327"/>
    </row>
    <row r="14" spans="1:10" ht="22.5" hidden="1" customHeight="1">
      <c r="A14" s="352"/>
      <c r="B14" s="327"/>
      <c r="C14" s="327"/>
      <c r="D14" s="327"/>
      <c r="E14" s="327"/>
      <c r="F14" s="327"/>
      <c r="G14" s="327"/>
      <c r="H14" s="327"/>
      <c r="I14" s="327"/>
      <c r="J14" s="327"/>
    </row>
    <row r="15" spans="1:10" ht="22.5" customHeight="1">
      <c r="A15" s="354" t="s">
        <v>6</v>
      </c>
      <c r="B15" s="354" t="s">
        <v>7</v>
      </c>
      <c r="C15" s="354" t="s">
        <v>8</v>
      </c>
      <c r="D15" s="354" t="s">
        <v>9</v>
      </c>
      <c r="E15" s="354" t="s">
        <v>10</v>
      </c>
      <c r="F15" s="354" t="s">
        <v>11</v>
      </c>
      <c r="G15" s="354"/>
      <c r="H15" s="354"/>
      <c r="I15" s="354" t="s">
        <v>12</v>
      </c>
      <c r="J15" s="354" t="s">
        <v>13</v>
      </c>
    </row>
    <row r="16" spans="1:10" ht="22.5" customHeight="1">
      <c r="A16" s="354"/>
      <c r="B16" s="354"/>
      <c r="C16" s="354"/>
      <c r="D16" s="354"/>
      <c r="E16" s="354"/>
      <c r="F16" s="26" t="s">
        <v>14</v>
      </c>
      <c r="G16" s="26" t="s">
        <v>15</v>
      </c>
      <c r="H16" s="26" t="s">
        <v>16</v>
      </c>
      <c r="I16" s="354"/>
      <c r="J16" s="354"/>
    </row>
    <row r="17" spans="1:10" ht="36">
      <c r="A17" s="34" t="s">
        <v>392</v>
      </c>
      <c r="B17" s="35" t="s">
        <v>386</v>
      </c>
      <c r="C17" s="35" t="s">
        <v>89</v>
      </c>
      <c r="D17" s="54" t="s">
        <v>393</v>
      </c>
      <c r="E17" s="12" t="s">
        <v>394</v>
      </c>
      <c r="F17" s="13" t="s">
        <v>395</v>
      </c>
      <c r="G17" s="81">
        <v>2700</v>
      </c>
      <c r="H17" s="12" t="s">
        <v>195</v>
      </c>
      <c r="I17" s="35" t="s">
        <v>196</v>
      </c>
      <c r="J17" s="52"/>
    </row>
    <row r="18" spans="1:10" ht="139.94999999999999" customHeight="1">
      <c r="A18" s="34" t="s">
        <v>396</v>
      </c>
      <c r="B18" s="35" t="s">
        <v>197</v>
      </c>
      <c r="C18" s="35" t="s">
        <v>89</v>
      </c>
      <c r="D18" s="54" t="s">
        <v>393</v>
      </c>
      <c r="E18" s="12" t="s">
        <v>198</v>
      </c>
      <c r="F18" s="12" t="s">
        <v>397</v>
      </c>
      <c r="G18" s="81">
        <v>11600</v>
      </c>
      <c r="H18" s="12" t="s">
        <v>195</v>
      </c>
      <c r="I18" s="35" t="s">
        <v>196</v>
      </c>
      <c r="J18" s="52"/>
    </row>
    <row r="19" spans="1:10" ht="138" customHeight="1">
      <c r="A19" s="40" t="s">
        <v>398</v>
      </c>
      <c r="B19" s="50" t="s">
        <v>197</v>
      </c>
      <c r="C19" s="35" t="s">
        <v>89</v>
      </c>
      <c r="D19" s="54" t="s">
        <v>393</v>
      </c>
      <c r="E19" s="12" t="s">
        <v>387</v>
      </c>
      <c r="F19" s="12" t="s">
        <v>399</v>
      </c>
      <c r="G19" s="81">
        <v>15100</v>
      </c>
      <c r="H19" s="12" t="s">
        <v>195</v>
      </c>
      <c r="I19" s="35" t="s">
        <v>196</v>
      </c>
      <c r="J19" s="52"/>
    </row>
    <row r="20" spans="1:10" ht="96" customHeight="1">
      <c r="A20" s="12" t="s">
        <v>400</v>
      </c>
      <c r="B20" s="35" t="s">
        <v>199</v>
      </c>
      <c r="C20" s="35" t="s">
        <v>89</v>
      </c>
      <c r="D20" s="54" t="s">
        <v>393</v>
      </c>
      <c r="E20" s="42" t="s">
        <v>401</v>
      </c>
      <c r="F20" s="12" t="s">
        <v>402</v>
      </c>
      <c r="G20" s="81">
        <v>2100</v>
      </c>
      <c r="H20" s="12" t="s">
        <v>195</v>
      </c>
      <c r="I20" s="35" t="s">
        <v>196</v>
      </c>
      <c r="J20" s="78"/>
    </row>
    <row r="21" spans="1:10" ht="28.95" customHeight="1">
      <c r="A21" s="71"/>
      <c r="B21" s="71"/>
      <c r="C21" s="78"/>
      <c r="D21" s="52"/>
      <c r="E21" s="52"/>
      <c r="F21" s="178" t="s">
        <v>388</v>
      </c>
      <c r="G21" s="180">
        <v>31500</v>
      </c>
      <c r="H21" s="73"/>
      <c r="I21" s="78"/>
      <c r="J21" s="78"/>
    </row>
    <row r="22" spans="1:10" ht="22.5" customHeight="1">
      <c r="A22" s="22"/>
      <c r="B22" s="22"/>
      <c r="C22" s="82"/>
      <c r="D22" s="27"/>
      <c r="E22" s="27"/>
      <c r="F22" s="82"/>
      <c r="G22" s="82"/>
      <c r="H22" s="29"/>
      <c r="I22" s="82"/>
      <c r="J22" s="82"/>
    </row>
    <row r="23" spans="1:10" ht="22.5" customHeight="1">
      <c r="A23" s="22"/>
      <c r="B23" s="22"/>
      <c r="C23" s="82"/>
      <c r="D23" s="27"/>
      <c r="E23" s="27"/>
      <c r="F23" s="82"/>
      <c r="G23" s="82"/>
      <c r="H23" s="28"/>
      <c r="I23" s="82"/>
      <c r="J23" s="82"/>
    </row>
    <row r="24" spans="1:10" ht="22.5" customHeight="1">
      <c r="A24" s="22"/>
      <c r="B24" s="22"/>
      <c r="C24" s="82"/>
      <c r="D24" s="27"/>
      <c r="E24" s="27"/>
      <c r="F24" s="82"/>
      <c r="G24" s="82"/>
      <c r="H24" s="30"/>
      <c r="I24" s="82"/>
      <c r="J24" s="82"/>
    </row>
    <row r="25" spans="1:10" ht="22.5" customHeight="1">
      <c r="A25" s="22"/>
      <c r="B25" s="22"/>
      <c r="C25" s="82"/>
      <c r="D25" s="27"/>
      <c r="E25" s="27"/>
      <c r="F25" s="82"/>
      <c r="G25" s="82"/>
      <c r="H25" s="31"/>
      <c r="I25" s="82"/>
      <c r="J25" s="82"/>
    </row>
    <row r="26" spans="1:10" ht="22.5" customHeight="1">
      <c r="A26" s="32"/>
      <c r="B26" s="32"/>
      <c r="C26" s="27"/>
      <c r="D26" s="27"/>
      <c r="E26" s="33"/>
      <c r="F26" s="27"/>
      <c r="G26" s="30"/>
      <c r="H26" s="28"/>
      <c r="I26" s="27"/>
      <c r="J26" s="27"/>
    </row>
  </sheetData>
  <mergeCells count="24">
    <mergeCell ref="A15:A16"/>
    <mergeCell ref="I15:I16"/>
    <mergeCell ref="J15:J16"/>
    <mergeCell ref="B15:B16"/>
    <mergeCell ref="C15:C16"/>
    <mergeCell ref="D15:D16"/>
    <mergeCell ref="E15:E16"/>
    <mergeCell ref="F15:H15"/>
    <mergeCell ref="B8:J8"/>
    <mergeCell ref="B9:J9"/>
    <mergeCell ref="B10:J10"/>
    <mergeCell ref="A1:J1"/>
    <mergeCell ref="B2:J2"/>
    <mergeCell ref="B3:J3"/>
    <mergeCell ref="B4:J4"/>
    <mergeCell ref="B6:J6"/>
    <mergeCell ref="B5:J5"/>
    <mergeCell ref="A6:A9"/>
    <mergeCell ref="B7:J7"/>
    <mergeCell ref="B12:J12"/>
    <mergeCell ref="B14:J14"/>
    <mergeCell ref="A11:A14"/>
    <mergeCell ref="B11:J11"/>
    <mergeCell ref="B13:J13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A4015-FE03-4E4C-ACCF-50BC12F5CC4A}">
  <dimension ref="A1:J43"/>
  <sheetViews>
    <sheetView topLeftCell="A40" zoomScale="90" zoomScaleNormal="90" workbookViewId="0">
      <selection activeCell="B7" sqref="B7:J7"/>
    </sheetView>
  </sheetViews>
  <sheetFormatPr defaultColWidth="9" defaultRowHeight="18"/>
  <cols>
    <col min="1" max="1" width="25.8984375" style="276" customWidth="1"/>
    <col min="2" max="2" width="60.09765625" style="276" customWidth="1"/>
    <col min="3" max="3" width="13.19921875" style="276" customWidth="1"/>
    <col min="4" max="4" width="13.59765625" style="276" customWidth="1"/>
    <col min="5" max="5" width="23.69921875" style="276" customWidth="1"/>
    <col min="6" max="6" width="44" style="276" customWidth="1"/>
    <col min="7" max="7" width="11" style="276" customWidth="1"/>
    <col min="8" max="8" width="10.5" style="276" customWidth="1"/>
    <col min="9" max="9" width="17.19921875" style="276" customWidth="1"/>
    <col min="10" max="10" width="10.8984375" style="276" customWidth="1"/>
    <col min="11" max="16384" width="9" style="276"/>
  </cols>
  <sheetData>
    <row r="1" spans="1:10" ht="33" customHeight="1">
      <c r="A1" s="353" t="s">
        <v>25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22.5" customHeight="1">
      <c r="A2" s="15" t="s">
        <v>0</v>
      </c>
      <c r="B2" s="327" t="s">
        <v>452</v>
      </c>
      <c r="C2" s="332"/>
      <c r="D2" s="332"/>
      <c r="E2" s="332"/>
      <c r="F2" s="332"/>
      <c r="G2" s="332"/>
      <c r="H2" s="332"/>
      <c r="I2" s="332"/>
      <c r="J2" s="332"/>
    </row>
    <row r="3" spans="1:10" ht="22.5" customHeight="1">
      <c r="A3" s="25" t="s">
        <v>1</v>
      </c>
      <c r="B3" s="327" t="s">
        <v>21</v>
      </c>
      <c r="C3" s="327"/>
      <c r="D3" s="327"/>
      <c r="E3" s="327"/>
      <c r="F3" s="327"/>
      <c r="G3" s="327"/>
      <c r="H3" s="327"/>
      <c r="I3" s="327"/>
      <c r="J3" s="327"/>
    </row>
    <row r="4" spans="1:10" ht="22.5" customHeight="1">
      <c r="A4" s="25"/>
      <c r="B4" s="327"/>
      <c r="C4" s="327"/>
      <c r="D4" s="327"/>
      <c r="E4" s="327"/>
      <c r="F4" s="327"/>
      <c r="G4" s="327"/>
      <c r="H4" s="327"/>
      <c r="I4" s="327"/>
      <c r="J4" s="327"/>
    </row>
    <row r="5" spans="1:10" ht="22.5" customHeight="1">
      <c r="A5" s="25" t="s">
        <v>2</v>
      </c>
      <c r="B5" s="333" t="s">
        <v>17</v>
      </c>
      <c r="C5" s="333"/>
      <c r="D5" s="333"/>
      <c r="E5" s="333"/>
      <c r="F5" s="333"/>
      <c r="G5" s="333"/>
      <c r="H5" s="333"/>
      <c r="I5" s="333"/>
      <c r="J5" s="333"/>
    </row>
    <row r="6" spans="1:10" ht="22.5" customHeight="1">
      <c r="A6" s="333" t="s">
        <v>3</v>
      </c>
      <c r="B6" s="327" t="s">
        <v>453</v>
      </c>
      <c r="C6" s="327"/>
      <c r="D6" s="327"/>
      <c r="E6" s="327"/>
      <c r="F6" s="327"/>
      <c r="G6" s="327"/>
      <c r="H6" s="327"/>
      <c r="I6" s="327"/>
      <c r="J6" s="327"/>
    </row>
    <row r="7" spans="1:10" ht="22.5" customHeight="1">
      <c r="A7" s="333"/>
      <c r="B7" s="327" t="s">
        <v>454</v>
      </c>
      <c r="C7" s="327"/>
      <c r="D7" s="327"/>
      <c r="E7" s="327"/>
      <c r="F7" s="327"/>
      <c r="G7" s="327"/>
      <c r="H7" s="327"/>
      <c r="I7" s="327"/>
      <c r="J7" s="327"/>
    </row>
    <row r="8" spans="1:10" ht="22.5" customHeight="1">
      <c r="A8" s="333"/>
      <c r="B8" s="327" t="s">
        <v>455</v>
      </c>
      <c r="C8" s="327"/>
      <c r="D8" s="327"/>
      <c r="E8" s="327"/>
      <c r="F8" s="327"/>
      <c r="G8" s="327"/>
      <c r="H8" s="327"/>
      <c r="I8" s="327"/>
      <c r="J8" s="327"/>
    </row>
    <row r="9" spans="1:10" ht="22.5" customHeight="1">
      <c r="A9" s="333"/>
      <c r="B9" s="327"/>
      <c r="C9" s="327"/>
      <c r="D9" s="327"/>
      <c r="E9" s="327"/>
      <c r="F9" s="327"/>
      <c r="G9" s="327"/>
      <c r="H9" s="327"/>
      <c r="I9" s="327"/>
      <c r="J9" s="327"/>
    </row>
    <row r="10" spans="1:10" ht="22.5" customHeight="1">
      <c r="A10" s="333" t="s">
        <v>4</v>
      </c>
      <c r="B10" s="327" t="s">
        <v>456</v>
      </c>
      <c r="C10" s="327"/>
      <c r="D10" s="327"/>
      <c r="E10" s="327"/>
      <c r="F10" s="327"/>
      <c r="G10" s="327"/>
      <c r="H10" s="327"/>
      <c r="I10" s="327"/>
      <c r="J10" s="327"/>
    </row>
    <row r="11" spans="1:10" ht="22.5" customHeight="1">
      <c r="A11" s="333"/>
      <c r="B11" s="327" t="s">
        <v>457</v>
      </c>
      <c r="C11" s="327"/>
      <c r="D11" s="327"/>
      <c r="E11" s="327"/>
      <c r="F11" s="327"/>
      <c r="G11" s="327"/>
      <c r="H11" s="327"/>
      <c r="I11" s="327"/>
      <c r="J11" s="327"/>
    </row>
    <row r="12" spans="1:10" ht="22.5" customHeight="1">
      <c r="A12" s="333"/>
      <c r="B12" s="327" t="s">
        <v>458</v>
      </c>
      <c r="C12" s="327"/>
      <c r="D12" s="327"/>
      <c r="E12" s="327"/>
      <c r="F12" s="327"/>
      <c r="G12" s="327"/>
      <c r="H12" s="327"/>
      <c r="I12" s="327"/>
      <c r="J12" s="327"/>
    </row>
    <row r="13" spans="1:10" ht="22.5" customHeight="1">
      <c r="A13" s="333"/>
      <c r="B13" s="327" t="s">
        <v>459</v>
      </c>
      <c r="C13" s="327"/>
      <c r="D13" s="327"/>
      <c r="E13" s="327"/>
      <c r="F13" s="327"/>
      <c r="G13" s="327"/>
      <c r="H13" s="327"/>
      <c r="I13" s="327"/>
      <c r="J13" s="327"/>
    </row>
    <row r="14" spans="1:10" ht="22.5" customHeight="1">
      <c r="A14" s="333"/>
      <c r="B14" s="327" t="s">
        <v>505</v>
      </c>
      <c r="C14" s="327"/>
      <c r="D14" s="327"/>
      <c r="E14" s="327"/>
      <c r="F14" s="327"/>
      <c r="G14" s="327"/>
      <c r="H14" s="327"/>
      <c r="I14" s="327"/>
      <c r="J14" s="327"/>
    </row>
    <row r="15" spans="1:10" ht="25.95" customHeight="1">
      <c r="A15" s="333"/>
      <c r="B15" s="360"/>
      <c r="C15" s="360"/>
      <c r="D15" s="360"/>
      <c r="E15" s="360"/>
      <c r="F15" s="360"/>
      <c r="G15" s="360"/>
      <c r="H15" s="360"/>
      <c r="I15" s="360"/>
      <c r="J15" s="360"/>
    </row>
    <row r="16" spans="1:10" ht="22.5" customHeight="1">
      <c r="A16" s="352" t="s">
        <v>5</v>
      </c>
      <c r="B16" s="327" t="s">
        <v>460</v>
      </c>
      <c r="C16" s="327"/>
      <c r="D16" s="327"/>
      <c r="E16" s="327"/>
      <c r="F16" s="327"/>
      <c r="G16" s="327"/>
      <c r="H16" s="327"/>
      <c r="I16" s="327"/>
      <c r="J16" s="327"/>
    </row>
    <row r="17" spans="1:10" ht="22.5" customHeight="1">
      <c r="A17" s="352"/>
      <c r="B17" s="327" t="s">
        <v>461</v>
      </c>
      <c r="C17" s="327"/>
      <c r="D17" s="327"/>
      <c r="E17" s="327"/>
      <c r="F17" s="327"/>
      <c r="G17" s="327"/>
      <c r="H17" s="327"/>
      <c r="I17" s="327"/>
      <c r="J17" s="327"/>
    </row>
    <row r="18" spans="1:10" ht="22.5" customHeight="1">
      <c r="A18" s="352"/>
      <c r="B18" s="327" t="s">
        <v>462</v>
      </c>
      <c r="C18" s="327"/>
      <c r="D18" s="327"/>
      <c r="E18" s="327"/>
      <c r="F18" s="327"/>
      <c r="G18" s="327"/>
      <c r="H18" s="327"/>
      <c r="I18" s="327"/>
      <c r="J18" s="327"/>
    </row>
    <row r="19" spans="1:10" ht="22.5" customHeight="1">
      <c r="A19" s="352"/>
      <c r="B19" s="327" t="s">
        <v>463</v>
      </c>
      <c r="C19" s="327"/>
      <c r="D19" s="327"/>
      <c r="E19" s="327"/>
      <c r="F19" s="327"/>
      <c r="G19" s="327"/>
      <c r="H19" s="327"/>
      <c r="I19" s="327"/>
      <c r="J19" s="327"/>
    </row>
    <row r="20" spans="1:10" ht="22.5" customHeight="1">
      <c r="A20" s="352"/>
      <c r="B20" s="327" t="s">
        <v>464</v>
      </c>
      <c r="C20" s="327"/>
      <c r="D20" s="327"/>
      <c r="E20" s="327"/>
      <c r="F20" s="327"/>
      <c r="G20" s="327"/>
      <c r="H20" s="327"/>
      <c r="I20" s="327"/>
      <c r="J20" s="327"/>
    </row>
    <row r="21" spans="1:10" ht="22.5" customHeight="1">
      <c r="A21" s="354" t="s">
        <v>6</v>
      </c>
      <c r="B21" s="354" t="s">
        <v>7</v>
      </c>
      <c r="C21" s="354" t="s">
        <v>8</v>
      </c>
      <c r="D21" s="354" t="s">
        <v>9</v>
      </c>
      <c r="E21" s="354" t="s">
        <v>10</v>
      </c>
      <c r="F21" s="354" t="s">
        <v>11</v>
      </c>
      <c r="G21" s="354"/>
      <c r="H21" s="354"/>
      <c r="I21" s="354" t="s">
        <v>12</v>
      </c>
      <c r="J21" s="354" t="s">
        <v>13</v>
      </c>
    </row>
    <row r="22" spans="1:10" ht="22.5" customHeight="1">
      <c r="A22" s="354"/>
      <c r="B22" s="354"/>
      <c r="C22" s="354"/>
      <c r="D22" s="354"/>
      <c r="E22" s="354"/>
      <c r="F22" s="26" t="s">
        <v>14</v>
      </c>
      <c r="G22" s="26" t="s">
        <v>15</v>
      </c>
      <c r="H22" s="26" t="s">
        <v>16</v>
      </c>
      <c r="I22" s="354"/>
      <c r="J22" s="354"/>
    </row>
    <row r="23" spans="1:10" ht="182.25" customHeight="1">
      <c r="A23" s="34" t="s">
        <v>465</v>
      </c>
      <c r="B23" s="12" t="s">
        <v>466</v>
      </c>
      <c r="C23" s="35" t="s">
        <v>89</v>
      </c>
      <c r="D23" s="34" t="s">
        <v>467</v>
      </c>
      <c r="E23" s="12" t="s">
        <v>468</v>
      </c>
      <c r="F23" s="13" t="s">
        <v>504</v>
      </c>
      <c r="G23" s="41">
        <v>1500</v>
      </c>
      <c r="H23" s="12" t="s">
        <v>42</v>
      </c>
      <c r="I23" s="12" t="s">
        <v>469</v>
      </c>
      <c r="J23" s="52"/>
    </row>
    <row r="24" spans="1:10" ht="162.75" customHeight="1">
      <c r="A24" s="34" t="s">
        <v>470</v>
      </c>
      <c r="B24" s="12" t="s">
        <v>471</v>
      </c>
      <c r="C24" s="35" t="s">
        <v>89</v>
      </c>
      <c r="D24" s="34" t="s">
        <v>70</v>
      </c>
      <c r="E24" s="12" t="s">
        <v>472</v>
      </c>
      <c r="F24" s="13" t="s">
        <v>473</v>
      </c>
      <c r="G24" s="41">
        <v>5800</v>
      </c>
      <c r="H24" s="12"/>
      <c r="I24" s="12"/>
      <c r="J24" s="52"/>
    </row>
    <row r="25" spans="1:10" ht="88.2" customHeight="1">
      <c r="A25" s="238" t="s">
        <v>474</v>
      </c>
      <c r="B25" s="58" t="s">
        <v>475</v>
      </c>
      <c r="C25" s="235" t="s">
        <v>89</v>
      </c>
      <c r="D25" s="291">
        <v>244015</v>
      </c>
      <c r="E25" s="58" t="s">
        <v>476</v>
      </c>
      <c r="F25" s="241" t="s">
        <v>477</v>
      </c>
      <c r="G25" s="292">
        <v>38100</v>
      </c>
      <c r="H25" s="58"/>
      <c r="I25" s="58"/>
      <c r="J25" s="293"/>
    </row>
    <row r="26" spans="1:10" ht="53.25" customHeight="1">
      <c r="A26" s="239"/>
      <c r="B26" s="59"/>
      <c r="C26" s="236"/>
      <c r="D26" s="294"/>
      <c r="E26" s="59"/>
      <c r="F26" s="242" t="s">
        <v>478</v>
      </c>
      <c r="G26" s="295"/>
      <c r="H26" s="59"/>
      <c r="I26" s="59"/>
      <c r="J26" s="278"/>
    </row>
    <row r="27" spans="1:10" ht="51" customHeight="1">
      <c r="A27" s="239"/>
      <c r="B27" s="59"/>
      <c r="C27" s="236"/>
      <c r="D27" s="294"/>
      <c r="E27" s="59"/>
      <c r="F27" s="242" t="s">
        <v>479</v>
      </c>
      <c r="G27" s="295"/>
      <c r="H27" s="59"/>
      <c r="I27" s="59"/>
      <c r="J27" s="278"/>
    </row>
    <row r="28" spans="1:10" ht="48.75" customHeight="1">
      <c r="A28" s="239"/>
      <c r="B28" s="59"/>
      <c r="C28" s="236"/>
      <c r="D28" s="294"/>
      <c r="E28" s="59"/>
      <c r="F28" s="242" t="s">
        <v>480</v>
      </c>
      <c r="G28" s="295"/>
      <c r="H28" s="59"/>
      <c r="I28" s="59"/>
      <c r="J28" s="278"/>
    </row>
    <row r="29" spans="1:10" ht="58.5" customHeight="1">
      <c r="A29" s="239"/>
      <c r="B29" s="59"/>
      <c r="C29" s="236"/>
      <c r="D29" s="294"/>
      <c r="E29" s="59"/>
      <c r="F29" s="242" t="s">
        <v>481</v>
      </c>
      <c r="G29" s="295"/>
      <c r="H29" s="59"/>
      <c r="I29" s="59"/>
      <c r="J29" s="278"/>
    </row>
    <row r="30" spans="1:10" ht="54" customHeight="1">
      <c r="A30" s="239"/>
      <c r="B30" s="59"/>
      <c r="C30" s="236"/>
      <c r="D30" s="294"/>
      <c r="E30" s="59"/>
      <c r="F30" s="242" t="s">
        <v>482</v>
      </c>
      <c r="G30" s="295"/>
      <c r="H30" s="59"/>
      <c r="I30" s="59"/>
      <c r="J30" s="278"/>
    </row>
    <row r="31" spans="1:10" ht="42" customHeight="1">
      <c r="A31" s="239"/>
      <c r="B31" s="59"/>
      <c r="C31" s="236"/>
      <c r="D31" s="294"/>
      <c r="E31" s="59"/>
      <c r="F31" s="242" t="s">
        <v>483</v>
      </c>
      <c r="G31" s="295"/>
      <c r="H31" s="59"/>
      <c r="I31" s="59"/>
      <c r="J31" s="278"/>
    </row>
    <row r="32" spans="1:10" ht="39.75" customHeight="1">
      <c r="A32" s="240"/>
      <c r="B32" s="60"/>
      <c r="C32" s="237"/>
      <c r="D32" s="296"/>
      <c r="E32" s="60"/>
      <c r="F32" s="243" t="s">
        <v>484</v>
      </c>
      <c r="G32" s="297"/>
      <c r="H32" s="60"/>
      <c r="I32" s="60"/>
      <c r="J32" s="298"/>
    </row>
    <row r="33" spans="1:10" ht="116.25" customHeight="1">
      <c r="A33" s="58" t="s">
        <v>485</v>
      </c>
      <c r="B33" s="299" t="s">
        <v>486</v>
      </c>
      <c r="C33" s="235" t="s">
        <v>89</v>
      </c>
      <c r="D33" s="300">
        <v>244044</v>
      </c>
      <c r="E33" s="58" t="s">
        <v>487</v>
      </c>
      <c r="F33" s="58" t="s">
        <v>488</v>
      </c>
      <c r="G33" s="292">
        <v>19700</v>
      </c>
      <c r="H33" s="301"/>
      <c r="I33" s="58"/>
      <c r="J33" s="58"/>
    </row>
    <row r="34" spans="1:10" ht="69.75" customHeight="1">
      <c r="A34" s="258"/>
      <c r="B34" s="258"/>
      <c r="C34" s="59"/>
      <c r="D34" s="257"/>
      <c r="E34" s="257" t="s">
        <v>489</v>
      </c>
      <c r="F34" s="59" t="s">
        <v>490</v>
      </c>
      <c r="G34" s="59"/>
      <c r="H34" s="261"/>
      <c r="I34" s="59"/>
      <c r="J34" s="59"/>
    </row>
    <row r="35" spans="1:10" ht="33" customHeight="1">
      <c r="A35" s="258"/>
      <c r="B35" s="258"/>
      <c r="C35" s="59"/>
      <c r="D35" s="257"/>
      <c r="E35" s="257"/>
      <c r="F35" s="59" t="s">
        <v>491</v>
      </c>
      <c r="G35" s="59"/>
      <c r="H35" s="260"/>
      <c r="I35" s="59"/>
      <c r="J35" s="59"/>
    </row>
    <row r="36" spans="1:10" ht="49.5" customHeight="1">
      <c r="A36" s="258"/>
      <c r="B36" s="258"/>
      <c r="C36" s="59"/>
      <c r="D36" s="257"/>
      <c r="E36" s="257"/>
      <c r="F36" s="59" t="s">
        <v>492</v>
      </c>
      <c r="G36" s="59"/>
      <c r="H36" s="269"/>
      <c r="I36" s="59"/>
      <c r="J36" s="59"/>
    </row>
    <row r="37" spans="1:10" ht="51" customHeight="1">
      <c r="A37" s="258"/>
      <c r="B37" s="258"/>
      <c r="C37" s="59"/>
      <c r="D37" s="257"/>
      <c r="E37" s="257"/>
      <c r="F37" s="59" t="s">
        <v>493</v>
      </c>
      <c r="G37" s="59"/>
      <c r="H37" s="302"/>
      <c r="I37" s="59"/>
      <c r="J37" s="59"/>
    </row>
    <row r="38" spans="1:10" ht="51.75" customHeight="1">
      <c r="A38" s="268"/>
      <c r="B38" s="268"/>
      <c r="C38" s="257"/>
      <c r="D38" s="257"/>
      <c r="E38" s="303"/>
      <c r="F38" s="257" t="s">
        <v>494</v>
      </c>
      <c r="G38" s="269"/>
      <c r="H38" s="260"/>
      <c r="I38" s="257"/>
      <c r="J38" s="257"/>
    </row>
    <row r="39" spans="1:10" ht="55.5" customHeight="1">
      <c r="A39" s="304"/>
      <c r="B39" s="304"/>
      <c r="C39" s="304"/>
      <c r="D39" s="304"/>
      <c r="E39" s="304"/>
      <c r="F39" s="264" t="s">
        <v>495</v>
      </c>
      <c r="G39" s="304"/>
      <c r="H39" s="304"/>
      <c r="I39" s="304"/>
      <c r="J39" s="304"/>
    </row>
    <row r="40" spans="1:10">
      <c r="A40" s="305" t="s">
        <v>496</v>
      </c>
      <c r="B40" s="305" t="s">
        <v>497</v>
      </c>
      <c r="C40" s="305" t="s">
        <v>89</v>
      </c>
      <c r="D40" s="305" t="s">
        <v>498</v>
      </c>
      <c r="E40" s="305" t="s">
        <v>499</v>
      </c>
      <c r="F40" s="305" t="s">
        <v>500</v>
      </c>
      <c r="G40" s="306">
        <v>14000</v>
      </c>
      <c r="H40" s="305"/>
      <c r="I40" s="305"/>
      <c r="J40" s="305"/>
    </row>
    <row r="41" spans="1:10">
      <c r="A41" s="307"/>
      <c r="B41" s="307"/>
      <c r="C41" s="307"/>
      <c r="D41" s="307"/>
      <c r="E41" s="307" t="s">
        <v>501</v>
      </c>
      <c r="F41" s="307" t="s">
        <v>502</v>
      </c>
      <c r="G41" s="307"/>
      <c r="H41" s="307"/>
      <c r="I41" s="307"/>
      <c r="J41" s="273"/>
    </row>
    <row r="42" spans="1:10">
      <c r="A42" s="304"/>
      <c r="B42" s="304"/>
      <c r="C42" s="304"/>
      <c r="D42" s="304"/>
      <c r="E42" s="304" t="s">
        <v>89</v>
      </c>
      <c r="F42" s="304"/>
      <c r="G42" s="304"/>
      <c r="H42" s="304"/>
      <c r="I42" s="304"/>
      <c r="J42" s="304"/>
    </row>
    <row r="43" spans="1:10">
      <c r="A43" s="51"/>
      <c r="B43" s="51"/>
      <c r="C43" s="51"/>
      <c r="D43" s="51"/>
      <c r="E43" s="51"/>
      <c r="F43" s="92" t="s">
        <v>503</v>
      </c>
      <c r="G43" s="308">
        <v>79100</v>
      </c>
      <c r="H43" s="51"/>
      <c r="I43" s="51"/>
      <c r="J43" s="51"/>
    </row>
  </sheetData>
  <mergeCells count="31">
    <mergeCell ref="F21:H21"/>
    <mergeCell ref="I21:I22"/>
    <mergeCell ref="J21:J22"/>
    <mergeCell ref="A16:A20"/>
    <mergeCell ref="B16:J16"/>
    <mergeCell ref="B17:J17"/>
    <mergeCell ref="B18:J18"/>
    <mergeCell ref="B19:J19"/>
    <mergeCell ref="B20:J20"/>
    <mergeCell ref="A21:A22"/>
    <mergeCell ref="B21:B22"/>
    <mergeCell ref="C21:C22"/>
    <mergeCell ref="D21:D22"/>
    <mergeCell ref="E21:E22"/>
    <mergeCell ref="A10:A15"/>
    <mergeCell ref="B9:J9"/>
    <mergeCell ref="B10:J10"/>
    <mergeCell ref="B11:J11"/>
    <mergeCell ref="B12:J12"/>
    <mergeCell ref="A6:A9"/>
    <mergeCell ref="B6:J6"/>
    <mergeCell ref="B7:J7"/>
    <mergeCell ref="B8:J8"/>
    <mergeCell ref="B13:J13"/>
    <mergeCell ref="B14:J14"/>
    <mergeCell ref="B15:J15"/>
    <mergeCell ref="A1:J1"/>
    <mergeCell ref="B2:J2"/>
    <mergeCell ref="B3:J3"/>
    <mergeCell ref="B4:J4"/>
    <mergeCell ref="B5:J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1</vt:i4>
      </vt:variant>
    </vt:vector>
  </HeadingPairs>
  <TitlesOfParts>
    <vt:vector size="19" baseType="lpstr">
      <vt:lpstr>ปะหน้า</vt:lpstr>
      <vt:lpstr>ยุทธศาสตร์ คปสอ.</vt:lpstr>
      <vt:lpstr>ทบทวนแผนยุทธ์</vt:lpstr>
      <vt:lpstr>พัฒนาบุคลากร</vt:lpstr>
      <vt:lpstr>ผู้สูงอายุ</vt:lpstr>
      <vt:lpstr>ปฐมภูมิ</vt:lpstr>
      <vt:lpstr>สิ่งแวดล้อม</vt:lpstr>
      <vt:lpstr>แม่และเด็ก</vt:lpstr>
      <vt:lpstr>To Be No.1</vt:lpstr>
      <vt:lpstr>CD</vt:lpstr>
      <vt:lpstr>บุโหลน</vt:lpstr>
      <vt:lpstr>Data Audit</vt:lpstr>
      <vt:lpstr>STIs</vt:lpstr>
      <vt:lpstr>ตรวจสอบภายใน</vt:lpstr>
      <vt:lpstr>อสม.</vt:lpstr>
      <vt:lpstr>DM-HT</vt:lpstr>
      <vt:lpstr>ทันตเด็กปฐมวัย</vt:lpstr>
      <vt:lpstr>ทันตANC</vt:lpstr>
      <vt:lpstr>'To Be No.1'!Print_Area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Tusneem Thingnamrob</cp:lastModifiedBy>
  <cp:lastPrinted>2024-10-04T04:56:51Z</cp:lastPrinted>
  <dcterms:created xsi:type="dcterms:W3CDTF">2022-01-04T04:24:00Z</dcterms:created>
  <dcterms:modified xsi:type="dcterms:W3CDTF">2024-11-29T02:15:41Z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B166E877D562488394BFE4401466DD8C</vt:lpwstr>
  </property>
  <property fmtid="{D5CDD505-2E9C-101B-9397-08002B2CF9AE}" pid="3" name="KSOProductBuildVer">
    <vt:lpwstr>1054-12.2.0.13410</vt:lpwstr>
  </property>
</Properties>
</file>